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ffaires\2 - En cours\A509 Guipavas\5 - Dossier de Consultation des Entreprises\2 - Rendus\6 - Décomposition du Prix Global et Forfaitaire\"/>
    </mc:Choice>
  </mc:AlternateContent>
  <xr:revisionPtr revIDLastSave="0" documentId="13_ncr:1_{D668E8EA-1DFF-4824-AC93-D0DB91B1FAD3}" xr6:coauthVersionLast="47" xr6:coauthVersionMax="47" xr10:uidLastSave="{00000000-0000-0000-0000-000000000000}"/>
  <bookViews>
    <workbookView xWindow="-15195" yWindow="-16320" windowWidth="29040" windowHeight="15720" xr2:uid="{56359C0A-26F0-4278-AFCC-2E9E002349AD}"/>
  </bookViews>
  <sheets>
    <sheet name="Lot 2" sheetId="13" r:id="rId1"/>
  </sheets>
  <definedNames>
    <definedName name="allees_peripheriques" localSheetId="0">#REF!</definedName>
    <definedName name="allees_peripheriques">#REF!</definedName>
    <definedName name="arrosage" localSheetId="0">#REF!</definedName>
    <definedName name="arrosage">#REF!</definedName>
    <definedName name="assainissement_drainage" localSheetId="0">#REF!</definedName>
    <definedName name="assainissement_drainage">#REF!</definedName>
    <definedName name="eclairage" localSheetId="0">#REF!</definedName>
    <definedName name="eclairage">#REF!</definedName>
    <definedName name="equipements_sportifs" localSheetId="0">#REF!</definedName>
    <definedName name="equipements_sportifs">#REF!</definedName>
    <definedName name="finition_amenagement_abords" localSheetId="0">#REF!</definedName>
    <definedName name="finition_amenagement_abords">#REF!</definedName>
    <definedName name="plan_recolement_doe" localSheetId="0">#REF!</definedName>
    <definedName name="plan_recolement_doe">#REF!</definedName>
    <definedName name="POSSIBLE">#REF!</definedName>
    <definedName name="serrurerie_main_courante_pareballon_cloture" localSheetId="0">#REF!</definedName>
    <definedName name="serrurerie_main_courante_pareballon_cloture">#REF!</definedName>
    <definedName name="sol_sportif" localSheetId="0">#REF!</definedName>
    <definedName name="sol_sportif">#REF!</definedName>
    <definedName name="terrassement" localSheetId="0">#REF!</definedName>
    <definedName name="terrassement">#REF!</definedName>
    <definedName name="travaux_divers_et_preparatoires" localSheetId="0">#REF!</definedName>
    <definedName name="travaux_divers_et_preparatoires">#REF!</definedName>
    <definedName name="unité" localSheetId="0">#REF!</definedName>
    <definedName name="unité">#REF!</definedName>
    <definedName name="_xlnm.Print_Area" localSheetId="0">'Lot 2'!$A$1:$H$46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3" l="1"/>
  <c r="H16" i="13"/>
  <c r="H22" i="13"/>
  <c r="H20" i="13"/>
  <c r="H21" i="13"/>
  <c r="H23" i="13"/>
  <c r="H26" i="13" l="1"/>
  <c r="H27" i="13"/>
  <c r="H33" i="13" s="1"/>
  <c r="H28" i="13"/>
  <c r="H29" i="13"/>
  <c r="H30" i="13"/>
  <c r="H31" i="13"/>
  <c r="H32" i="13"/>
  <c r="C43" i="13"/>
  <c r="C42" i="13"/>
  <c r="C41" i="13"/>
  <c r="H37" i="13"/>
  <c r="H36" i="13"/>
  <c r="H14" i="13"/>
  <c r="H13" i="13"/>
  <c r="H12" i="13"/>
  <c r="H42" i="13" l="1"/>
  <c r="H38" i="13"/>
  <c r="H43" i="13" s="1"/>
  <c r="H17" i="13"/>
  <c r="H41" i="13" s="1"/>
  <c r="H44" i="13" l="1"/>
  <c r="H46" i="13" s="1"/>
  <c r="H45" i="13" s="1"/>
</calcChain>
</file>

<file path=xl/sharedStrings.xml><?xml version="1.0" encoding="utf-8"?>
<sst xmlns="http://schemas.openxmlformats.org/spreadsheetml/2006/main" count="116" uniqueCount="84">
  <si>
    <t>1</t>
  </si>
  <si>
    <t>2</t>
  </si>
  <si>
    <t>3</t>
  </si>
  <si>
    <t>f</t>
  </si>
  <si>
    <t>u</t>
  </si>
  <si>
    <t>ml</t>
  </si>
  <si>
    <t>Candidat</t>
  </si>
  <si>
    <t>Indice</t>
  </si>
  <si>
    <t>0</t>
  </si>
  <si>
    <t>Réf. CCTP</t>
  </si>
  <si>
    <t>TRAVAUX DIVERS ET PRÉPARATOIRES</t>
  </si>
  <si>
    <t>Qté</t>
  </si>
  <si>
    <t>Qté vérifiée par l'entreprise</t>
  </si>
  <si>
    <t>PU € HT</t>
  </si>
  <si>
    <t>Montant € HT</t>
  </si>
  <si>
    <t>1.1</t>
  </si>
  <si>
    <t>Démarches administratives, visas et études d'exécution</t>
  </si>
  <si>
    <t>Implantation et piquetage</t>
  </si>
  <si>
    <t>Sous-total € HT</t>
  </si>
  <si>
    <t>2.1</t>
  </si>
  <si>
    <t>3.1</t>
  </si>
  <si>
    <t>PLAN DE RÉCOLEMENT / D.O.E</t>
  </si>
  <si>
    <t>Plan de récolement</t>
  </si>
  <si>
    <t>Dossier des Ouvrages Exécutés</t>
  </si>
  <si>
    <t>POSTE</t>
  </si>
  <si>
    <r>
      <t>R</t>
    </r>
    <r>
      <rPr>
        <b/>
        <sz val="9"/>
        <color theme="0"/>
        <rFont val="Calibri"/>
        <family val="2"/>
      </rPr>
      <t>É</t>
    </r>
    <r>
      <rPr>
        <b/>
        <sz val="9"/>
        <color theme="0"/>
        <rFont val="Calibri"/>
        <family val="2"/>
        <scheme val="minor"/>
      </rPr>
      <t>CAPITULATIF</t>
    </r>
  </si>
  <si>
    <t>TOTAL H.T.</t>
  </si>
  <si>
    <t>TVA 20,0%</t>
  </si>
  <si>
    <t>TOTAL T.T.C</t>
  </si>
  <si>
    <t>Rénovation de deux terrains en gazon synthétique</t>
  </si>
  <si>
    <t>Ville de Guipavas</t>
  </si>
  <si>
    <t>Complexes sportifs de Kerlaurent et de Pontanné</t>
  </si>
  <si>
    <t>1.2</t>
  </si>
  <si>
    <t>1.3</t>
  </si>
  <si>
    <t>1.4</t>
  </si>
  <si>
    <t>1.5</t>
  </si>
  <si>
    <t>2.2.2</t>
  </si>
  <si>
    <t>2.2</t>
  </si>
  <si>
    <t>2.3</t>
  </si>
  <si>
    <t>2.5</t>
  </si>
  <si>
    <t>3.2</t>
  </si>
  <si>
    <t>Contrôles techniques à la charge de l'entreprise (voir paragraphe 2.2.2 du CCTP)</t>
  </si>
  <si>
    <r>
      <rPr>
        <b/>
        <u/>
        <sz val="16"/>
        <color rgb="FF414442"/>
        <rFont val="Calibri"/>
        <family val="2"/>
        <scheme val="minor"/>
      </rPr>
      <t>DPGF</t>
    </r>
    <r>
      <rPr>
        <b/>
        <sz val="16"/>
        <color rgb="FF414442"/>
        <rFont val="Calibri"/>
        <family val="2"/>
        <scheme val="minor"/>
      </rPr>
      <t xml:space="preserve"> - Lot n°2 : </t>
    </r>
    <r>
      <rPr>
        <b/>
        <sz val="16"/>
        <color rgb="FF414442"/>
        <rFont val="Aptos Narrow"/>
        <family val="2"/>
      </rPr>
      <t>É</t>
    </r>
    <r>
      <rPr>
        <b/>
        <sz val="16"/>
        <color rgb="FF414442"/>
        <rFont val="Calibri"/>
        <family val="2"/>
      </rPr>
      <t>clairage</t>
    </r>
  </si>
  <si>
    <t>Terrain de football à 8 de Pontanné - 2026</t>
  </si>
  <si>
    <r>
      <rPr>
        <sz val="9"/>
        <color rgb="FF414442"/>
        <rFont val="Calibri"/>
        <family val="2"/>
      </rPr>
      <t>Constat d'é</t>
    </r>
    <r>
      <rPr>
        <sz val="9"/>
        <color rgb="FF414442"/>
        <rFont val="Calibri"/>
        <family val="2"/>
        <scheme val="minor"/>
      </rPr>
      <t>tat des lieux contradictoire</t>
    </r>
  </si>
  <si>
    <t>3.3.1.1</t>
  </si>
  <si>
    <t>3.3.1.2</t>
  </si>
  <si>
    <t>3.3.1.3</t>
  </si>
  <si>
    <t>TRAVAUX D'ÉCLAIRAGE</t>
  </si>
  <si>
    <t>3.3.2.1</t>
  </si>
  <si>
    <t>3.3.3.1</t>
  </si>
  <si>
    <t>Armoire de commande - Mât 1</t>
  </si>
  <si>
    <t>Armoire de commande - Mât 2</t>
  </si>
  <si>
    <t>Herse en tête de mât</t>
  </si>
  <si>
    <t xml:space="preserve">Essais et réglages de nuit </t>
  </si>
  <si>
    <t xml:space="preserve">Certificat de conformité par un bureau de contrôle extérieur </t>
  </si>
  <si>
    <t>Remise en état des abords, accès chantier et zones de stockage</t>
  </si>
  <si>
    <t>2.7</t>
  </si>
  <si>
    <t>2.8</t>
  </si>
  <si>
    <t>2.9</t>
  </si>
  <si>
    <t>2.10</t>
  </si>
  <si>
    <t>2.11</t>
  </si>
  <si>
    <t>3.3.2.2</t>
  </si>
  <si>
    <t>3.3.2.3</t>
  </si>
  <si>
    <t>3.3.2.4</t>
  </si>
  <si>
    <t>3.3.2.5</t>
  </si>
  <si>
    <t>3.3.2.6</t>
  </si>
  <si>
    <t>3.3.2.7</t>
  </si>
  <si>
    <t>3.3.2.8</t>
  </si>
  <si>
    <t>3.3.2.9</t>
  </si>
  <si>
    <t>3.3.2.10</t>
  </si>
  <si>
    <t>3.3.3.2</t>
  </si>
  <si>
    <t>Câbles électriques pour l'alimentation et la commande des équipements</t>
  </si>
  <si>
    <t>Tranchée 1 fourreau + cuivre nu 25 mm²</t>
  </si>
  <si>
    <t>Chambre de tirage</t>
  </si>
  <si>
    <t>2.12</t>
  </si>
  <si>
    <t>2.13</t>
  </si>
  <si>
    <t>3.3.2.11</t>
  </si>
  <si>
    <t>Mât d'éclairage</t>
  </si>
  <si>
    <t>Massif béton pour mât d'éclairage</t>
  </si>
  <si>
    <t>Projecteur LED</t>
  </si>
  <si>
    <r>
      <t>Armoire de puissance et de commande y compris alimentation depuis le T.G.B.T (</t>
    </r>
    <r>
      <rPr>
        <sz val="9"/>
        <color rgb="FF414442"/>
        <rFont val="Aptos Narrow"/>
        <family val="2"/>
      </rPr>
      <t>≈</t>
    </r>
    <r>
      <rPr>
        <sz val="9"/>
        <color rgb="FF414442"/>
        <rFont val="Calibri"/>
        <family val="2"/>
      </rPr>
      <t xml:space="preserve"> </t>
    </r>
    <r>
      <rPr>
        <sz val="9"/>
        <color rgb="FF414442"/>
        <rFont val="Calibri"/>
        <family val="2"/>
        <scheme val="minor"/>
      </rPr>
      <t>210 ml)</t>
    </r>
  </si>
  <si>
    <t>3.3.1.4</t>
  </si>
  <si>
    <t>Dépose des équipements et ouvrages existants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</si>
</sst>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€&quot;_-;\-* #,##0.00\ &quot;€&quot;_-;_-* &quot;-&quot;??\ &quot;€&quot;_-;_-@_-"/>
    <numFmt numFmtId="164" formatCode="00000"/>
    <numFmt numFmtId="165" formatCode="_-* #,##0.00\ _€_-;\-* #,##0.00\ _€_-;_-* &quot;-&quot;??\ _€_-;_-@_-"/>
    <numFmt numFmtId="166" formatCode="#,##0.00\ [$€-40C]"/>
    <numFmt numFmtId="167" formatCode="_ * #,##0.00_)\ &quot;€&quot;_ ;_ * \(#,##0.00\)\ &quot;€&quot;_ ;_ * &quot;-&quot;??_)\ &quot;€&quot;_ ;_ @_ 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enir Medium"/>
    </font>
    <font>
      <b/>
      <sz val="12"/>
      <color rgb="FF414442"/>
      <name val="Calibri"/>
      <family val="2"/>
      <scheme val="minor"/>
    </font>
    <font>
      <b/>
      <sz val="14"/>
      <color rgb="FF41444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name val="Calibri"/>
      <family val="2"/>
      <scheme val="minor"/>
    </font>
    <font>
      <i/>
      <sz val="14"/>
      <name val="Calibri"/>
      <family val="2"/>
      <scheme val="minor"/>
    </font>
    <font>
      <b/>
      <sz val="18"/>
      <color rgb="FF414442"/>
      <name val="Calibri"/>
      <family val="2"/>
      <scheme val="minor"/>
    </font>
    <font>
      <sz val="18"/>
      <name val="Calibri"/>
      <family val="2"/>
      <scheme val="minor"/>
    </font>
    <font>
      <b/>
      <sz val="16"/>
      <color rgb="FF414442"/>
      <name val="Calibri"/>
      <family val="2"/>
      <scheme val="minor"/>
    </font>
    <font>
      <b/>
      <u/>
      <sz val="16"/>
      <color rgb="FF41444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9FC976"/>
      <name val="Calibri"/>
      <family val="2"/>
      <scheme val="minor"/>
    </font>
    <font>
      <sz val="9"/>
      <color rgb="FF414442"/>
      <name val="Calibri"/>
      <family val="2"/>
      <scheme val="minor"/>
    </font>
    <font>
      <sz val="9"/>
      <color rgb="FF414442"/>
      <name val="Calibri"/>
      <family val="2"/>
    </font>
    <font>
      <b/>
      <sz val="9"/>
      <color rgb="FF41444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0"/>
      <name val="Calibri"/>
      <family val="2"/>
    </font>
    <font>
      <sz val="10"/>
      <name val="Avenir Medium"/>
      <family val="2"/>
    </font>
    <font>
      <b/>
      <sz val="12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1" tint="0.34998626667073579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0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414442"/>
      <name val="Aptos Narrow"/>
      <family val="2"/>
    </font>
    <font>
      <b/>
      <sz val="16"/>
      <color rgb="FF414442"/>
      <name val="Calibri"/>
      <family val="2"/>
    </font>
    <font>
      <i/>
      <sz val="9"/>
      <color rgb="FF414442"/>
      <name val="Calibri"/>
      <family val="2"/>
      <scheme val="minor"/>
    </font>
    <font>
      <sz val="9"/>
      <color rgb="FF414442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14442"/>
        <bgColor indexed="64"/>
      </patternFill>
    </fill>
    <fill>
      <patternFill patternType="solid">
        <fgColor rgb="FF414442"/>
        <bgColor rgb="FF414442"/>
      </patternFill>
    </fill>
    <fill>
      <patternFill patternType="solid">
        <fgColor rgb="FF9FC97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/>
    <xf numFmtId="164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/>
    <xf numFmtId="164" fontId="22" fillId="0" borderId="0"/>
    <xf numFmtId="164" fontId="2" fillId="0" borderId="0"/>
    <xf numFmtId="164" fontId="2" fillId="0" borderId="0"/>
    <xf numFmtId="164" fontId="22" fillId="0" borderId="0"/>
    <xf numFmtId="165" fontId="22" fillId="0" borderId="0" applyFont="0" applyFill="0" applyBorder="0" applyAlignment="0" applyProtection="0"/>
    <xf numFmtId="0" fontId="1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/>
    <xf numFmtId="0" fontId="1" fillId="0" borderId="0"/>
    <xf numFmtId="164" fontId="22" fillId="0" borderId="0"/>
    <xf numFmtId="167" fontId="1" fillId="0" borderId="0" applyFont="0" applyFill="0" applyBorder="0" applyAlignment="0" applyProtection="0"/>
  </cellStyleXfs>
  <cellXfs count="151">
    <xf numFmtId="0" fontId="0" fillId="0" borderId="0" xfId="0"/>
    <xf numFmtId="164" fontId="7" fillId="0" borderId="0" xfId="1" applyFont="1"/>
    <xf numFmtId="164" fontId="10" fillId="0" borderId="5" xfId="1" applyFont="1" applyBorder="1" applyAlignment="1">
      <alignment vertical="center" wrapText="1"/>
    </xf>
    <xf numFmtId="164" fontId="10" fillId="0" borderId="0" xfId="1" applyFont="1" applyAlignment="1">
      <alignment vertical="center" wrapText="1"/>
    </xf>
    <xf numFmtId="164" fontId="10" fillId="0" borderId="9" xfId="1" applyFont="1" applyBorder="1" applyAlignment="1">
      <alignment vertical="center" wrapText="1"/>
    </xf>
    <xf numFmtId="0" fontId="14" fillId="0" borderId="5" xfId="1" applyNumberFormat="1" applyFont="1" applyBorder="1" applyAlignment="1">
      <alignment horizontal="left" vertical="center" wrapText="1"/>
    </xf>
    <xf numFmtId="0" fontId="14" fillId="0" borderId="0" xfId="1" applyNumberFormat="1" applyFont="1" applyAlignment="1">
      <alignment horizontal="left" vertical="center"/>
    </xf>
    <xf numFmtId="0" fontId="14" fillId="0" borderId="9" xfId="1" applyNumberFormat="1" applyFont="1" applyBorder="1" applyAlignment="1">
      <alignment horizontal="left" vertical="center"/>
    </xf>
    <xf numFmtId="164" fontId="15" fillId="4" borderId="4" xfId="1" applyFont="1" applyFill="1" applyBorder="1" applyAlignment="1">
      <alignment horizontal="center" vertical="center"/>
    </xf>
    <xf numFmtId="164" fontId="15" fillId="4" borderId="4" xfId="1" applyFont="1" applyFill="1" applyBorder="1" applyAlignment="1">
      <alignment vertical="center"/>
    </xf>
    <xf numFmtId="164" fontId="16" fillId="4" borderId="4" xfId="1" applyFont="1" applyFill="1" applyBorder="1" applyAlignment="1">
      <alignment horizontal="center" vertical="center"/>
    </xf>
    <xf numFmtId="2" fontId="16" fillId="4" borderId="4" xfId="1" applyNumberFormat="1" applyFont="1" applyFill="1" applyBorder="1" applyAlignment="1">
      <alignment horizontal="center" vertical="center" wrapText="1"/>
    </xf>
    <xf numFmtId="2" fontId="16" fillId="4" borderId="4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164" fontId="7" fillId="0" borderId="0" xfId="1" applyFont="1" applyAlignment="1">
      <alignment vertical="center"/>
    </xf>
    <xf numFmtId="164" fontId="17" fillId="0" borderId="4" xfId="1" applyFont="1" applyBorder="1" applyAlignment="1">
      <alignment horizontal="center" vertical="center"/>
    </xf>
    <xf numFmtId="164" fontId="17" fillId="0" borderId="4" xfId="1" applyFont="1" applyBorder="1" applyAlignment="1">
      <alignment vertical="center" wrapText="1"/>
    </xf>
    <xf numFmtId="1" fontId="17" fillId="0" borderId="4" xfId="1" applyNumberFormat="1" applyFont="1" applyBorder="1" applyAlignment="1">
      <alignment horizontal="center" vertical="center"/>
    </xf>
    <xf numFmtId="166" fontId="17" fillId="0" borderId="4" xfId="1" applyNumberFormat="1" applyFont="1" applyBorder="1" applyAlignment="1">
      <alignment vertical="center"/>
    </xf>
    <xf numFmtId="166" fontId="17" fillId="0" borderId="7" xfId="1" applyNumberFormat="1" applyFont="1" applyBorder="1" applyAlignment="1">
      <alignment vertical="center"/>
    </xf>
    <xf numFmtId="164" fontId="14" fillId="0" borderId="0" xfId="1" applyFont="1" applyAlignment="1">
      <alignment vertical="center"/>
    </xf>
    <xf numFmtId="164" fontId="19" fillId="5" borderId="2" xfId="1" applyFont="1" applyFill="1" applyBorder="1" applyAlignment="1">
      <alignment horizontal="center" vertical="center"/>
    </xf>
    <xf numFmtId="164" fontId="19" fillId="5" borderId="2" xfId="1" applyFont="1" applyFill="1" applyBorder="1" applyAlignment="1">
      <alignment vertical="center"/>
    </xf>
    <xf numFmtId="164" fontId="19" fillId="5" borderId="2" xfId="1" applyFont="1" applyFill="1" applyBorder="1" applyAlignment="1">
      <alignment horizontal="right" vertical="center"/>
    </xf>
    <xf numFmtId="2" fontId="19" fillId="5" borderId="2" xfId="1" applyNumberFormat="1" applyFont="1" applyFill="1" applyBorder="1" applyAlignment="1">
      <alignment horizontal="center" vertical="center"/>
    </xf>
    <xf numFmtId="166" fontId="20" fillId="5" borderId="2" xfId="1" applyNumberFormat="1" applyFont="1" applyFill="1" applyBorder="1" applyAlignment="1">
      <alignment vertical="center"/>
    </xf>
    <xf numFmtId="166" fontId="19" fillId="5" borderId="1" xfId="1" applyNumberFormat="1" applyFont="1" applyFill="1" applyBorder="1" applyAlignment="1">
      <alignment vertical="center"/>
    </xf>
    <xf numFmtId="164" fontId="7" fillId="0" borderId="5" xfId="1" applyFont="1" applyBorder="1" applyAlignment="1">
      <alignment horizontal="center" vertical="center"/>
    </xf>
    <xf numFmtId="164" fontId="7" fillId="0" borderId="0" xfId="1" applyFont="1" applyAlignment="1">
      <alignment horizontal="left" vertical="center"/>
    </xf>
    <xf numFmtId="164" fontId="7" fillId="0" borderId="0" xfId="1" applyFont="1" applyAlignment="1">
      <alignment horizontal="right" vertical="center" wrapText="1"/>
    </xf>
    <xf numFmtId="164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vertical="center"/>
    </xf>
    <xf numFmtId="166" fontId="7" fillId="0" borderId="9" xfId="1" applyNumberFormat="1" applyFont="1" applyBorder="1" applyAlignment="1">
      <alignment vertical="center"/>
    </xf>
    <xf numFmtId="164" fontId="15" fillId="4" borderId="4" xfId="1" quotePrefix="1" applyFont="1" applyFill="1" applyBorder="1" applyAlignment="1">
      <alignment horizontal="center" vertical="center"/>
    </xf>
    <xf numFmtId="164" fontId="17" fillId="0" borderId="1" xfId="1" applyFont="1" applyBorder="1" applyAlignment="1">
      <alignment horizontal="center" vertical="center"/>
    </xf>
    <xf numFmtId="164" fontId="17" fillId="0" borderId="4" xfId="1" applyFont="1" applyBorder="1" applyAlignment="1">
      <alignment vertical="center"/>
    </xf>
    <xf numFmtId="164" fontId="17" fillId="0" borderId="1" xfId="1" applyFont="1" applyBorder="1" applyAlignment="1">
      <alignment vertical="center"/>
    </xf>
    <xf numFmtId="166" fontId="19" fillId="5" borderId="2" xfId="1" applyNumberFormat="1" applyFont="1" applyFill="1" applyBorder="1" applyAlignment="1">
      <alignment vertical="center"/>
    </xf>
    <xf numFmtId="164" fontId="16" fillId="4" borderId="1" xfId="1" applyFont="1" applyFill="1" applyBorder="1" applyAlignment="1">
      <alignment horizontal="center" vertical="center"/>
    </xf>
    <xf numFmtId="2" fontId="16" fillId="4" borderId="1" xfId="1" applyNumberFormat="1" applyFont="1" applyFill="1" applyBorder="1" applyAlignment="1">
      <alignment horizontal="center" vertical="center"/>
    </xf>
    <xf numFmtId="1" fontId="17" fillId="0" borderId="1" xfId="1" applyNumberFormat="1" applyFont="1" applyBorder="1" applyAlignment="1">
      <alignment horizontal="center" vertical="center"/>
    </xf>
    <xf numFmtId="166" fontId="17" fillId="0" borderId="1" xfId="1" applyNumberFormat="1" applyFont="1" applyBorder="1" applyAlignment="1">
      <alignment vertical="center"/>
    </xf>
    <xf numFmtId="164" fontId="19" fillId="5" borderId="1" xfId="1" applyFont="1" applyFill="1" applyBorder="1" applyAlignment="1">
      <alignment horizontal="center" vertical="center"/>
    </xf>
    <xf numFmtId="164" fontId="19" fillId="5" borderId="1" xfId="1" applyFont="1" applyFill="1" applyBorder="1" applyAlignment="1">
      <alignment vertical="center"/>
    </xf>
    <xf numFmtId="2" fontId="19" fillId="5" borderId="1" xfId="1" applyNumberFormat="1" applyFont="1" applyFill="1" applyBorder="1" applyAlignment="1">
      <alignment horizontal="center" vertical="center"/>
    </xf>
    <xf numFmtId="164" fontId="14" fillId="0" borderId="5" xfId="1" applyFont="1" applyBorder="1" applyAlignment="1">
      <alignment horizontal="center" vertical="center"/>
    </xf>
    <xf numFmtId="164" fontId="14" fillId="0" borderId="0" xfId="1" applyFont="1" applyAlignment="1">
      <alignment horizontal="left" vertical="center"/>
    </xf>
    <xf numFmtId="164" fontId="14" fillId="0" borderId="0" xfId="1" applyFont="1" applyAlignment="1">
      <alignment horizontal="right" vertical="center"/>
    </xf>
    <xf numFmtId="164" fontId="14" fillId="0" borderId="6" xfId="1" applyFont="1" applyBorder="1" applyAlignment="1">
      <alignment horizontal="center" vertical="center"/>
    </xf>
    <xf numFmtId="2" fontId="14" fillId="0" borderId="2" xfId="1" applyNumberFormat="1" applyFont="1" applyBorder="1" applyAlignment="1">
      <alignment horizontal="center" vertical="center"/>
    </xf>
    <xf numFmtId="166" fontId="14" fillId="0" borderId="2" xfId="1" applyNumberFormat="1" applyFont="1" applyBorder="1" applyAlignment="1">
      <alignment vertical="center"/>
    </xf>
    <xf numFmtId="166" fontId="14" fillId="0" borderId="3" xfId="1" applyNumberFormat="1" applyFont="1" applyBorder="1" applyAlignment="1">
      <alignment vertical="center"/>
    </xf>
    <xf numFmtId="0" fontId="15" fillId="4" borderId="4" xfId="1" quotePrefix="1" applyNumberFormat="1" applyFont="1" applyFill="1" applyBorder="1" applyAlignment="1">
      <alignment horizontal="center" vertical="center"/>
    </xf>
    <xf numFmtId="164" fontId="17" fillId="0" borderId="4" xfId="1" quotePrefix="1" applyFont="1" applyBorder="1" applyAlignment="1">
      <alignment horizontal="center" vertical="center"/>
    </xf>
    <xf numFmtId="164" fontId="14" fillId="0" borderId="5" xfId="1" applyFont="1" applyBorder="1" applyAlignment="1">
      <alignment horizontal="left" vertical="center"/>
    </xf>
    <xf numFmtId="164" fontId="7" fillId="0" borderId="5" xfId="1" applyFont="1" applyBorder="1" applyAlignment="1">
      <alignment vertical="center"/>
    </xf>
    <xf numFmtId="164" fontId="15" fillId="3" borderId="1" xfId="1" applyFont="1" applyFill="1" applyBorder="1" applyAlignment="1">
      <alignment horizontal="center" vertical="center"/>
    </xf>
    <xf numFmtId="164" fontId="15" fillId="3" borderId="2" xfId="1" applyFont="1" applyFill="1" applyBorder="1" applyAlignment="1">
      <alignment vertical="center" wrapText="1"/>
    </xf>
    <xf numFmtId="164" fontId="24" fillId="3" borderId="6" xfId="1" applyFont="1" applyFill="1" applyBorder="1" applyAlignment="1">
      <alignment horizontal="right" vertical="center"/>
    </xf>
    <xf numFmtId="2" fontId="24" fillId="3" borderId="6" xfId="1" applyNumberFormat="1" applyFont="1" applyFill="1" applyBorder="1" applyAlignment="1">
      <alignment horizontal="center" vertical="center"/>
    </xf>
    <xf numFmtId="166" fontId="24" fillId="3" borderId="6" xfId="1" applyNumberFormat="1" applyFont="1" applyFill="1" applyBorder="1" applyAlignment="1">
      <alignment vertical="center"/>
    </xf>
    <xf numFmtId="166" fontId="24" fillId="3" borderId="3" xfId="1" applyNumberFormat="1" applyFont="1" applyFill="1" applyBorder="1" applyAlignment="1">
      <alignment vertical="center"/>
    </xf>
    <xf numFmtId="164" fontId="7" fillId="0" borderId="2" xfId="1" applyFont="1" applyBorder="1" applyAlignment="1">
      <alignment horizontal="left" vertical="center" wrapText="1"/>
    </xf>
    <xf numFmtId="164" fontId="7" fillId="0" borderId="6" xfId="1" applyFont="1" applyBorder="1" applyAlignment="1">
      <alignment horizontal="left" vertical="center" wrapText="1"/>
    </xf>
    <xf numFmtId="164" fontId="7" fillId="0" borderId="3" xfId="1" applyFont="1" applyBorder="1" applyAlignment="1">
      <alignment horizontal="left" vertical="center" wrapText="1"/>
    </xf>
    <xf numFmtId="166" fontId="7" fillId="0" borderId="1" xfId="1" applyNumberFormat="1" applyFont="1" applyBorder="1" applyAlignment="1">
      <alignment vertical="center"/>
    </xf>
    <xf numFmtId="166" fontId="7" fillId="0" borderId="0" xfId="1" applyNumberFormat="1" applyFont="1"/>
    <xf numFmtId="164" fontId="25" fillId="0" borderId="0" xfId="1" applyFont="1" applyAlignment="1">
      <alignment vertical="center"/>
    </xf>
    <xf numFmtId="164" fontId="7" fillId="0" borderId="0" xfId="1" applyFont="1" applyAlignment="1">
      <alignment horizontal="right" vertical="center"/>
    </xf>
    <xf numFmtId="166" fontId="15" fillId="3" borderId="1" xfId="1" applyNumberFormat="1" applyFont="1" applyFill="1" applyBorder="1" applyAlignment="1">
      <alignment horizontal="center" vertical="center"/>
    </xf>
    <xf numFmtId="166" fontId="15" fillId="3" borderId="8" xfId="1" applyNumberFormat="1" applyFont="1" applyFill="1" applyBorder="1" applyAlignment="1">
      <alignment horizontal="center" vertical="center"/>
    </xf>
    <xf numFmtId="164" fontId="7" fillId="0" borderId="0" xfId="1" applyFont="1" applyAlignment="1">
      <alignment vertical="center" wrapText="1"/>
    </xf>
    <xf numFmtId="166" fontId="7" fillId="0" borderId="1" xfId="1" applyNumberFormat="1" applyFont="1" applyBorder="1" applyAlignment="1">
      <alignment horizontal="center" vertical="center"/>
    </xf>
    <xf numFmtId="166" fontId="16" fillId="3" borderId="1" xfId="1" applyNumberFormat="1" applyFont="1" applyFill="1" applyBorder="1" applyAlignment="1">
      <alignment horizontal="center" vertical="center"/>
    </xf>
    <xf numFmtId="0" fontId="14" fillId="0" borderId="0" xfId="1" applyNumberFormat="1" applyFont="1" applyAlignment="1">
      <alignment horizontal="left"/>
    </xf>
    <xf numFmtId="164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64" fontId="7" fillId="0" borderId="0" xfId="1" applyFont="1" applyAlignment="1">
      <alignment wrapText="1"/>
    </xf>
    <xf numFmtId="164" fontId="14" fillId="0" borderId="0" xfId="1" applyFont="1" applyAlignment="1">
      <alignment horizontal="left"/>
    </xf>
    <xf numFmtId="164" fontId="7" fillId="0" borderId="0" xfId="1" applyFont="1" applyAlignment="1">
      <alignment horizontal="right" wrapText="1"/>
    </xf>
    <xf numFmtId="2" fontId="7" fillId="0" borderId="0" xfId="1" applyNumberFormat="1" applyFont="1" applyAlignment="1">
      <alignment horizontal="center"/>
    </xf>
    <xf numFmtId="0" fontId="26" fillId="0" borderId="0" xfId="1" applyNumberFormat="1" applyFont="1" applyAlignment="1">
      <alignment horizontal="left"/>
    </xf>
    <xf numFmtId="164" fontId="14" fillId="0" borderId="0" xfId="1" applyFont="1" applyAlignment="1">
      <alignment wrapText="1"/>
    </xf>
    <xf numFmtId="1" fontId="24" fillId="0" borderId="0" xfId="1" applyNumberFormat="1" applyFont="1" applyAlignment="1">
      <alignment horizontal="center"/>
    </xf>
    <xf numFmtId="164" fontId="24" fillId="0" borderId="0" xfId="1" applyFont="1" applyAlignment="1">
      <alignment horizontal="center"/>
    </xf>
    <xf numFmtId="166" fontId="24" fillId="0" borderId="0" xfId="1" applyNumberFormat="1" applyFont="1"/>
    <xf numFmtId="164" fontId="7" fillId="0" borderId="0" xfId="1" applyFont="1" applyAlignment="1">
      <alignment vertical="top" wrapText="1"/>
    </xf>
    <xf numFmtId="0" fontId="15" fillId="0" borderId="0" xfId="1" applyNumberFormat="1" applyFont="1" applyAlignment="1">
      <alignment horizontal="left"/>
    </xf>
    <xf numFmtId="0" fontId="27" fillId="0" borderId="0" xfId="1" applyNumberFormat="1" applyFont="1" applyAlignment="1">
      <alignment horizontal="left"/>
    </xf>
    <xf numFmtId="164" fontId="15" fillId="0" borderId="0" xfId="1" applyFont="1" applyAlignment="1">
      <alignment wrapText="1"/>
    </xf>
    <xf numFmtId="164" fontId="15" fillId="0" borderId="0" xfId="1" applyFont="1" applyAlignment="1">
      <alignment horizontal="center"/>
    </xf>
    <xf numFmtId="2" fontId="15" fillId="0" borderId="0" xfId="1" applyNumberFormat="1" applyFont="1" applyAlignment="1">
      <alignment horizontal="center"/>
    </xf>
    <xf numFmtId="166" fontId="15" fillId="0" borderId="0" xfId="1" applyNumberFormat="1" applyFont="1"/>
    <xf numFmtId="164" fontId="24" fillId="0" borderId="0" xfId="1" applyFont="1" applyAlignment="1">
      <alignment vertical="top" wrapText="1"/>
    </xf>
    <xf numFmtId="164" fontId="15" fillId="0" borderId="0" xfId="1" applyFont="1" applyAlignment="1">
      <alignment horizontal="left"/>
    </xf>
    <xf numFmtId="164" fontId="15" fillId="0" borderId="0" xfId="1" applyFont="1" applyAlignment="1">
      <alignment horizontal="right" wrapText="1"/>
    </xf>
    <xf numFmtId="164" fontId="7" fillId="0" borderId="0" xfId="1" applyFont="1" applyAlignment="1">
      <alignment horizontal="right"/>
    </xf>
    <xf numFmtId="164" fontId="28" fillId="0" borderId="0" xfId="1" applyFont="1" applyAlignment="1">
      <alignment horizontal="center"/>
    </xf>
    <xf numFmtId="0" fontId="7" fillId="0" borderId="0" xfId="1" applyNumberFormat="1" applyFont="1"/>
    <xf numFmtId="166" fontId="14" fillId="0" borderId="0" xfId="1" applyNumberFormat="1" applyFont="1"/>
    <xf numFmtId="1" fontId="17" fillId="0" borderId="1" xfId="6" applyNumberFormat="1" applyFont="1" applyBorder="1" applyAlignment="1">
      <alignment horizontal="center" vertical="center"/>
    </xf>
    <xf numFmtId="166" fontId="17" fillId="0" borderId="1" xfId="6" applyNumberFormat="1" applyFont="1" applyBorder="1" applyAlignment="1">
      <alignment vertical="center"/>
    </xf>
    <xf numFmtId="1" fontId="15" fillId="5" borderId="1" xfId="1" applyNumberFormat="1" applyFont="1" applyFill="1" applyBorder="1" applyAlignment="1">
      <alignment horizontal="center" vertical="center"/>
    </xf>
    <xf numFmtId="164" fontId="17" fillId="0" borderId="7" xfId="1" applyFont="1" applyBorder="1" applyAlignment="1">
      <alignment horizontal="center" vertical="center"/>
    </xf>
    <xf numFmtId="1" fontId="17" fillId="0" borderId="7" xfId="1" applyNumberFormat="1" applyFont="1" applyBorder="1" applyAlignment="1">
      <alignment horizontal="center" vertical="center"/>
    </xf>
    <xf numFmtId="166" fontId="16" fillId="3" borderId="3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0" fontId="17" fillId="0" borderId="1" xfId="14" applyFont="1" applyBorder="1" applyAlignment="1">
      <alignment horizontal="center" vertical="center"/>
    </xf>
    <xf numFmtId="1" fontId="17" fillId="0" borderId="1" xfId="14" applyNumberFormat="1" applyFont="1" applyBorder="1" applyAlignment="1">
      <alignment horizontal="center" vertical="center"/>
    </xf>
    <xf numFmtId="164" fontId="21" fillId="4" borderId="1" xfId="1" applyFont="1" applyFill="1" applyBorder="1" applyAlignment="1">
      <alignment vertical="center"/>
    </xf>
    <xf numFmtId="0" fontId="17" fillId="6" borderId="1" xfId="0" applyFont="1" applyFill="1" applyBorder="1" applyAlignment="1">
      <alignment vertical="center"/>
    </xf>
    <xf numFmtId="0" fontId="32" fillId="2" borderId="1" xfId="0" applyFont="1" applyFill="1" applyBorder="1" applyAlignment="1">
      <alignment vertical="center"/>
    </xf>
    <xf numFmtId="0" fontId="32" fillId="2" borderId="1" xfId="0" applyFont="1" applyFill="1" applyBorder="1" applyAlignment="1">
      <alignment horizontal="center" vertical="center"/>
    </xf>
    <xf numFmtId="1" fontId="32" fillId="2" borderId="1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/>
    </xf>
    <xf numFmtId="164" fontId="17" fillId="0" borderId="4" xfId="7" applyFont="1" applyBorder="1" applyAlignment="1">
      <alignment vertical="center"/>
    </xf>
    <xf numFmtId="164" fontId="17" fillId="2" borderId="4" xfId="1" applyFont="1" applyFill="1" applyBorder="1" applyAlignment="1">
      <alignment horizontal="center" vertical="center"/>
    </xf>
    <xf numFmtId="1" fontId="17" fillId="2" borderId="4" xfId="1" applyNumberFormat="1" applyFont="1" applyFill="1" applyBorder="1" applyAlignment="1">
      <alignment horizontal="center" vertical="center"/>
    </xf>
    <xf numFmtId="166" fontId="17" fillId="2" borderId="4" xfId="1" applyNumberFormat="1" applyFont="1" applyFill="1" applyBorder="1" applyAlignment="1">
      <alignment vertical="center"/>
    </xf>
    <xf numFmtId="166" fontId="17" fillId="2" borderId="7" xfId="1" applyNumberFormat="1" applyFont="1" applyFill="1" applyBorder="1" applyAlignment="1">
      <alignment vertical="center"/>
    </xf>
    <xf numFmtId="0" fontId="17" fillId="0" borderId="1" xfId="14" applyFont="1" applyBorder="1" applyAlignment="1">
      <alignment vertical="center"/>
    </xf>
    <xf numFmtId="164" fontId="23" fillId="0" borderId="0" xfId="1" applyFont="1" applyAlignment="1">
      <alignment horizontal="center" vertical="center"/>
    </xf>
    <xf numFmtId="164" fontId="23" fillId="0" borderId="9" xfId="1" applyFont="1" applyBorder="1" applyAlignment="1">
      <alignment horizontal="center" vertical="center"/>
    </xf>
    <xf numFmtId="164" fontId="6" fillId="3" borderId="2" xfId="1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 wrapText="1"/>
    </xf>
    <xf numFmtId="164" fontId="6" fillId="3" borderId="3" xfId="1" applyFont="1" applyFill="1" applyBorder="1" applyAlignment="1">
      <alignment horizontal="center" vertical="center" wrapText="1"/>
    </xf>
    <xf numFmtId="164" fontId="8" fillId="0" borderId="5" xfId="1" applyFont="1" applyBorder="1" applyAlignment="1">
      <alignment horizontal="center" vertical="center" wrapText="1"/>
    </xf>
    <xf numFmtId="164" fontId="8" fillId="0" borderId="0" xfId="1" applyFont="1" applyAlignment="1">
      <alignment horizontal="center" vertical="center" wrapText="1"/>
    </xf>
    <xf numFmtId="164" fontId="8" fillId="0" borderId="9" xfId="1" applyFont="1" applyBorder="1" applyAlignment="1">
      <alignment horizontal="center" vertical="center" wrapText="1"/>
    </xf>
    <xf numFmtId="164" fontId="9" fillId="0" borderId="5" xfId="1" applyFont="1" applyBorder="1" applyAlignment="1">
      <alignment horizontal="center" vertical="center" wrapText="1"/>
    </xf>
    <xf numFmtId="164" fontId="9" fillId="0" borderId="0" xfId="1" applyFont="1" applyAlignment="1">
      <alignment horizontal="center" vertical="center" wrapText="1"/>
    </xf>
    <xf numFmtId="164" fontId="9" fillId="0" borderId="9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9" xfId="1" applyFont="1" applyBorder="1" applyAlignment="1">
      <alignment horizontal="center" vertical="center" wrapText="1"/>
    </xf>
    <xf numFmtId="164" fontId="11" fillId="0" borderId="5" xfId="1" applyFont="1" applyBorder="1" applyAlignment="1">
      <alignment horizontal="left" vertical="center"/>
    </xf>
    <xf numFmtId="164" fontId="11" fillId="0" borderId="0" xfId="1" applyFont="1" applyAlignment="1">
      <alignment horizontal="left" vertical="center"/>
    </xf>
    <xf numFmtId="164" fontId="11" fillId="0" borderId="9" xfId="1" applyFont="1" applyBorder="1" applyAlignment="1">
      <alignment horizontal="left" vertical="center"/>
    </xf>
    <xf numFmtId="0" fontId="13" fillId="0" borderId="5" xfId="1" applyNumberFormat="1" applyFont="1" applyBorder="1" applyAlignment="1">
      <alignment horizontal="left" vertical="center" wrapText="1"/>
    </xf>
    <xf numFmtId="0" fontId="13" fillId="0" borderId="0" xfId="1" applyNumberFormat="1" applyFont="1" applyAlignment="1">
      <alignment horizontal="left" vertical="center"/>
    </xf>
    <xf numFmtId="0" fontId="13" fillId="0" borderId="9" xfId="1" applyNumberFormat="1" applyFont="1" applyBorder="1" applyAlignment="1">
      <alignment horizontal="left" vertical="center"/>
    </xf>
    <xf numFmtId="164" fontId="5" fillId="2" borderId="5" xfId="1" applyFont="1" applyFill="1" applyBorder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164" fontId="5" fillId="2" borderId="9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2" xfId="1" quotePrefix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</cellXfs>
  <cellStyles count="17">
    <cellStyle name="Milliers 2" xfId="2" xr:uid="{2045DF27-5FB6-45FF-8D45-26B9EABA83C9}"/>
    <cellStyle name="Milliers 2 2" xfId="9" xr:uid="{FFD64831-632A-4136-A5C1-9535A93332F0}"/>
    <cellStyle name="Monétaire 2" xfId="3" xr:uid="{080CE39A-231E-4515-8250-508F8462C7EC}"/>
    <cellStyle name="Monétaire 2 2" xfId="11" xr:uid="{79939E0A-847E-47F9-90A2-0B5CCC00E8DD}"/>
    <cellStyle name="Monétaire 3" xfId="16" xr:uid="{1DEECCDB-9EE5-43D7-8CBE-514F4CBD7FE6}"/>
    <cellStyle name="Normal" xfId="0" builtinId="0"/>
    <cellStyle name="Normal 2" xfId="1" xr:uid="{82341869-5983-4610-8FEE-C979318C49A6}"/>
    <cellStyle name="Normal 2 2" xfId="15" xr:uid="{2ADA2C07-5F5D-4FCC-9241-FB5738B797B2}"/>
    <cellStyle name="Normal 2 3" xfId="6" xr:uid="{7CE87029-1536-40B1-B375-EC16A2477421}"/>
    <cellStyle name="Normal 2 3 5" xfId="7" xr:uid="{AEF40CC1-6E56-47A5-A603-E207795A6923}"/>
    <cellStyle name="Normal 2 3 5 2" xfId="13" xr:uid="{FD5D8F25-A7BD-4AE2-96D7-D8C83398B50B}"/>
    <cellStyle name="Normal 2 4" xfId="8" xr:uid="{F868C51D-DDC3-4648-BECC-458998145CD7}"/>
    <cellStyle name="Normal 3" xfId="4" xr:uid="{F671D722-8709-4706-A09A-F767BB164D8F}"/>
    <cellStyle name="Normal 3 10" xfId="14" xr:uid="{F6A4DE2B-08C7-485E-BCCF-4F8F5235645D}"/>
    <cellStyle name="Normal 3 11" xfId="5" xr:uid="{B96F23C1-277A-4F23-8CF8-B9C5B433A69C}"/>
    <cellStyle name="Normal 3 3" xfId="10" xr:uid="{4E236305-0B5F-4325-856F-58BAD38AF1A5}"/>
    <cellStyle name="Pourcentage 2" xfId="12" xr:uid="{740E179E-FB70-4F39-8D56-787FE0A8EB6B}"/>
  </cellStyles>
  <dxfs count="3">
    <dxf>
      <font>
        <b/>
        <i val="0"/>
        <color rgb="FF414442"/>
      </font>
      <fill>
        <patternFill>
          <bgColor rgb="FF9FC976"/>
        </patternFill>
      </fill>
    </dxf>
    <dxf>
      <font>
        <color theme="0"/>
      </font>
      <fill>
        <patternFill>
          <fgColor rgb="FF414442"/>
          <bgColor rgb="FF414442"/>
        </patternFill>
      </fill>
    </dxf>
    <dxf>
      <font>
        <color rgb="FF414442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Couleur plaquette" pivot="0" count="3" xr9:uid="{9D2E867E-A3CA-4AA0-AE15-298489BEAA54}">
      <tableStyleElement type="wholeTable" dxfId="2"/>
      <tableStyleElement type="headerRow" dxfId="1"/>
      <tableStyleElement type="totalRow" dxfId="0"/>
    </tableStyle>
  </tableStyles>
  <colors>
    <mruColors>
      <color rgb="FF4144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396240</xdr:colOff>
      <xdr:row>2</xdr:row>
      <xdr:rowOff>175260</xdr:rowOff>
    </xdr:from>
    <xdr:to>
      <xdr:col>7</xdr:col>
      <xdr:colOff>174352</xdr:colOff>
      <xdr:row>4</xdr:row>
      <xdr:rowOff>91740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A79F3FA-1100-419E-9C33-01D3CC2C1B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2175" y="1238250"/>
          <a:ext cx="1504042" cy="6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211455</xdr:colOff>
      <xdr:row>1</xdr:row>
      <xdr:rowOff>161925</xdr:rowOff>
    </xdr:from>
    <xdr:to>
      <xdr:col>2</xdr:col>
      <xdr:colOff>491874</xdr:colOff>
      <xdr:row>5</xdr:row>
      <xdr:rowOff>18720</xdr:rowOff>
    </xdr:to>
    <xdr:pic>
      <xdr:nvPicPr>
        <xdr:cNvPr id="3" name="Image 2" descr="Une image contenant logo, Graphique, Police, texte&#10;&#10;Le contenu généré par l’IA peut être incorrect.">
          <a:extLst>
            <a:ext uri="{FF2B5EF4-FFF2-40B4-BE49-F238E27FC236}">
              <a16:creationId xmlns:a16="http://schemas.microsoft.com/office/drawing/2014/main" id="{EE52837B-AD98-4B11-AFF3-D711BFC15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18" t="5153" r="12621"/>
        <a:stretch/>
      </xdr:blipFill>
      <xdr:spPr>
        <a:xfrm>
          <a:off x="664845" y="982980"/>
          <a:ext cx="1017654" cy="1106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47D51-34E4-4F37-BB09-FDCDC470E752}">
  <sheetPr>
    <pageSetUpPr fitToPage="1"/>
  </sheetPr>
  <dimension ref="A1:H121"/>
  <sheetViews>
    <sheetView showGridLines="0" tabSelected="1" view="pageBreakPreview" topLeftCell="A6" zoomScaleNormal="100" zoomScaleSheetLayoutView="100" workbookViewId="0">
      <selection activeCell="C24" sqref="C24"/>
    </sheetView>
  </sheetViews>
  <sheetFormatPr baseColWidth="10" defaultColWidth="11.44140625" defaultRowHeight="12"/>
  <cols>
    <col min="1" max="1" width="6.6640625" style="1" customWidth="1"/>
    <col min="2" max="2" width="10.6640625" style="1" customWidth="1"/>
    <col min="3" max="3" width="96.109375" style="78" customWidth="1"/>
    <col min="4" max="4" width="10.6640625" style="1" customWidth="1"/>
    <col min="5" max="6" width="12.6640625" style="81" customWidth="1"/>
    <col min="7" max="8" width="12.6640625" style="67" customWidth="1"/>
    <col min="9" max="16384" width="11.44140625" style="1"/>
  </cols>
  <sheetData>
    <row r="1" spans="1:8" ht="65.099999999999994" customHeight="1">
      <c r="A1" s="127" t="s">
        <v>29</v>
      </c>
      <c r="B1" s="128"/>
      <c r="C1" s="128"/>
      <c r="D1" s="128"/>
      <c r="E1" s="128"/>
      <c r="F1" s="128"/>
      <c r="G1" s="128"/>
      <c r="H1" s="129"/>
    </row>
    <row r="2" spans="1:8" ht="20.100000000000001" customHeight="1">
      <c r="A2" s="130"/>
      <c r="B2" s="131"/>
      <c r="C2" s="131"/>
      <c r="D2" s="131"/>
      <c r="E2" s="131"/>
      <c r="F2" s="131"/>
      <c r="G2" s="131"/>
      <c r="H2" s="132"/>
    </row>
    <row r="3" spans="1:8" ht="39.9" customHeight="1">
      <c r="A3" s="133" t="s">
        <v>30</v>
      </c>
      <c r="B3" s="134"/>
      <c r="C3" s="134"/>
      <c r="D3" s="134"/>
      <c r="E3" s="134"/>
      <c r="F3" s="134"/>
      <c r="G3" s="134"/>
      <c r="H3" s="135"/>
    </row>
    <row r="4" spans="1:8" ht="20.100000000000001" customHeight="1">
      <c r="A4" s="136" t="s">
        <v>31</v>
      </c>
      <c r="B4" s="137"/>
      <c r="C4" s="137"/>
      <c r="D4" s="137"/>
      <c r="E4" s="137"/>
      <c r="F4" s="137"/>
      <c r="G4" s="137"/>
      <c r="H4" s="138"/>
    </row>
    <row r="5" spans="1:8" ht="20.100000000000001" customHeight="1">
      <c r="A5" s="2"/>
      <c r="B5" s="3"/>
      <c r="C5" s="3"/>
      <c r="D5" s="3"/>
      <c r="E5" s="3"/>
      <c r="F5" s="3"/>
      <c r="G5" s="3"/>
      <c r="H5" s="4"/>
    </row>
    <row r="6" spans="1:8" ht="24.9" customHeight="1">
      <c r="A6" s="139" t="s">
        <v>42</v>
      </c>
      <c r="B6" s="140"/>
      <c r="C6" s="140"/>
      <c r="D6" s="140"/>
      <c r="E6" s="140"/>
      <c r="F6" s="140"/>
      <c r="G6" s="140"/>
      <c r="H6" s="141"/>
    </row>
    <row r="7" spans="1:8" ht="19.5" customHeight="1">
      <c r="A7" s="142"/>
      <c r="B7" s="143"/>
      <c r="C7" s="143"/>
      <c r="D7" s="143"/>
      <c r="E7" s="143"/>
      <c r="F7" s="143"/>
      <c r="G7" s="143"/>
      <c r="H7" s="144"/>
    </row>
    <row r="8" spans="1:8" ht="20.100000000000001" customHeight="1">
      <c r="A8" s="145" t="s">
        <v>43</v>
      </c>
      <c r="B8" s="146"/>
      <c r="C8" s="147"/>
      <c r="D8" s="148" t="s">
        <v>6</v>
      </c>
      <c r="E8" s="148"/>
      <c r="F8" s="148"/>
      <c r="G8" s="149"/>
      <c r="H8" s="150"/>
    </row>
    <row r="9" spans="1:8" ht="20.100000000000001" customHeight="1">
      <c r="A9" s="145"/>
      <c r="B9" s="146"/>
      <c r="C9" s="147"/>
      <c r="D9" s="148" t="s">
        <v>7</v>
      </c>
      <c r="E9" s="148"/>
      <c r="F9" s="148"/>
      <c r="G9" s="149" t="s">
        <v>8</v>
      </c>
      <c r="H9" s="150"/>
    </row>
    <row r="10" spans="1:8" ht="20.100000000000001" customHeight="1">
      <c r="A10" s="5"/>
      <c r="B10" s="6"/>
      <c r="C10" s="6"/>
      <c r="D10" s="6"/>
      <c r="E10" s="6"/>
      <c r="F10" s="6"/>
      <c r="G10" s="6"/>
      <c r="H10" s="7"/>
    </row>
    <row r="11" spans="1:8" s="14" customFormat="1" ht="30" customHeight="1">
      <c r="A11" s="8" t="s">
        <v>0</v>
      </c>
      <c r="B11" s="8" t="s">
        <v>9</v>
      </c>
      <c r="C11" s="9" t="s">
        <v>10</v>
      </c>
      <c r="D11" s="10" t="s">
        <v>4</v>
      </c>
      <c r="E11" s="11" t="s">
        <v>11</v>
      </c>
      <c r="F11" s="11" t="s">
        <v>12</v>
      </c>
      <c r="G11" s="12" t="s">
        <v>13</v>
      </c>
      <c r="H11" s="13" t="s">
        <v>14</v>
      </c>
    </row>
    <row r="12" spans="1:8" s="14" customFormat="1" ht="20.100000000000001" customHeight="1">
      <c r="A12" s="15" t="s">
        <v>15</v>
      </c>
      <c r="B12" s="15" t="s">
        <v>45</v>
      </c>
      <c r="C12" s="16" t="s">
        <v>44</v>
      </c>
      <c r="D12" s="15" t="s">
        <v>3</v>
      </c>
      <c r="E12" s="17">
        <v>1</v>
      </c>
      <c r="F12" s="17"/>
      <c r="G12" s="18"/>
      <c r="H12" s="19">
        <f t="shared" ref="H12:H16" si="0">$F12*G12</f>
        <v>0</v>
      </c>
    </row>
    <row r="13" spans="1:8" s="14" customFormat="1" ht="20.100000000000001" customHeight="1">
      <c r="A13" s="15" t="s">
        <v>32</v>
      </c>
      <c r="B13" s="15" t="s">
        <v>46</v>
      </c>
      <c r="C13" s="16" t="s">
        <v>16</v>
      </c>
      <c r="D13" s="15" t="s">
        <v>3</v>
      </c>
      <c r="E13" s="17">
        <v>1</v>
      </c>
      <c r="F13" s="17"/>
      <c r="G13" s="18"/>
      <c r="H13" s="19">
        <f t="shared" si="0"/>
        <v>0</v>
      </c>
    </row>
    <row r="14" spans="1:8" s="14" customFormat="1" ht="20.100000000000001" customHeight="1">
      <c r="A14" s="15" t="s">
        <v>33</v>
      </c>
      <c r="B14" s="15" t="s">
        <v>47</v>
      </c>
      <c r="C14" s="16" t="s">
        <v>17</v>
      </c>
      <c r="D14" s="15" t="s">
        <v>3</v>
      </c>
      <c r="E14" s="17">
        <v>1</v>
      </c>
      <c r="F14" s="17"/>
      <c r="G14" s="18"/>
      <c r="H14" s="19">
        <f t="shared" si="0"/>
        <v>0</v>
      </c>
    </row>
    <row r="15" spans="1:8" s="14" customFormat="1" ht="20.100000000000001" customHeight="1">
      <c r="A15" s="15" t="s">
        <v>34</v>
      </c>
      <c r="B15" s="15" t="s">
        <v>82</v>
      </c>
      <c r="C15" s="16" t="s">
        <v>83</v>
      </c>
      <c r="D15" s="15" t="s">
        <v>3</v>
      </c>
      <c r="E15" s="17">
        <v>1</v>
      </c>
      <c r="F15" s="17"/>
      <c r="G15" s="18"/>
      <c r="H15" s="19">
        <f t="shared" si="0"/>
        <v>0</v>
      </c>
    </row>
    <row r="16" spans="1:8" s="14" customFormat="1" ht="20.100000000000001" customHeight="1">
      <c r="A16" s="15" t="s">
        <v>35</v>
      </c>
      <c r="B16" s="15" t="s">
        <v>36</v>
      </c>
      <c r="C16" s="16" t="s">
        <v>41</v>
      </c>
      <c r="D16" s="15" t="s">
        <v>3</v>
      </c>
      <c r="E16" s="17">
        <v>1</v>
      </c>
      <c r="F16" s="17"/>
      <c r="G16" s="18"/>
      <c r="H16" s="19">
        <f t="shared" si="0"/>
        <v>0</v>
      </c>
    </row>
    <row r="17" spans="1:8" s="14" customFormat="1" ht="20.100000000000001" customHeight="1">
      <c r="A17" s="21"/>
      <c r="B17" s="22"/>
      <c r="C17" s="23" t="s">
        <v>18</v>
      </c>
      <c r="D17" s="21"/>
      <c r="E17" s="24"/>
      <c r="F17" s="24"/>
      <c r="G17" s="25"/>
      <c r="H17" s="26">
        <f>SUM(H12:H16)</f>
        <v>0</v>
      </c>
    </row>
    <row r="18" spans="1:8" s="14" customFormat="1" ht="20.100000000000001" customHeight="1">
      <c r="A18" s="27"/>
      <c r="B18" s="28"/>
      <c r="C18" s="29"/>
      <c r="D18" s="30"/>
      <c r="E18" s="31"/>
      <c r="F18" s="31"/>
      <c r="G18" s="32"/>
      <c r="H18" s="33"/>
    </row>
    <row r="19" spans="1:8" s="14" customFormat="1" ht="30" customHeight="1">
      <c r="A19" s="34" t="s">
        <v>1</v>
      </c>
      <c r="B19" s="8" t="s">
        <v>9</v>
      </c>
      <c r="C19" s="112" t="s">
        <v>48</v>
      </c>
      <c r="D19" s="39" t="s">
        <v>4</v>
      </c>
      <c r="E19" s="11" t="s">
        <v>11</v>
      </c>
      <c r="F19" s="11" t="s">
        <v>12</v>
      </c>
      <c r="G19" s="40" t="s">
        <v>13</v>
      </c>
      <c r="H19" s="40" t="s">
        <v>14</v>
      </c>
    </row>
    <row r="20" spans="1:8" s="14" customFormat="1" ht="20.100000000000001" customHeight="1">
      <c r="A20" s="35" t="s">
        <v>19</v>
      </c>
      <c r="B20" s="15" t="s">
        <v>49</v>
      </c>
      <c r="C20" s="124" t="s">
        <v>73</v>
      </c>
      <c r="D20" s="110" t="s">
        <v>5</v>
      </c>
      <c r="E20" s="111">
        <v>155</v>
      </c>
      <c r="F20" s="41"/>
      <c r="G20" s="42"/>
      <c r="H20" s="19">
        <f>$F20*G20</f>
        <v>0</v>
      </c>
    </row>
    <row r="21" spans="1:8" s="14" customFormat="1" ht="20.100000000000001" customHeight="1">
      <c r="A21" s="35" t="s">
        <v>37</v>
      </c>
      <c r="B21" s="15" t="s">
        <v>62</v>
      </c>
      <c r="C21" s="124" t="s">
        <v>74</v>
      </c>
      <c r="D21" s="110" t="s">
        <v>4</v>
      </c>
      <c r="E21" s="111">
        <v>3</v>
      </c>
      <c r="F21" s="41"/>
      <c r="G21" s="42"/>
      <c r="H21" s="19">
        <f>$F21*G21</f>
        <v>0</v>
      </c>
    </row>
    <row r="22" spans="1:8" s="14" customFormat="1" ht="20.100000000000001" customHeight="1">
      <c r="A22" s="35" t="s">
        <v>38</v>
      </c>
      <c r="B22" s="15" t="s">
        <v>63</v>
      </c>
      <c r="C22" s="37" t="s">
        <v>81</v>
      </c>
      <c r="D22" s="108" t="s">
        <v>3</v>
      </c>
      <c r="E22" s="109">
        <v>1</v>
      </c>
      <c r="F22" s="41"/>
      <c r="G22" s="42"/>
      <c r="H22" s="19">
        <f>$F22*G22</f>
        <v>0</v>
      </c>
    </row>
    <row r="23" spans="1:8" s="14" customFormat="1" ht="20.100000000000001" customHeight="1">
      <c r="A23" s="35" t="s">
        <v>39</v>
      </c>
      <c r="B23" s="15" t="s">
        <v>64</v>
      </c>
      <c r="C23" s="113" t="s">
        <v>72</v>
      </c>
      <c r="D23" s="108" t="s">
        <v>5</v>
      </c>
      <c r="E23" s="109">
        <v>175</v>
      </c>
      <c r="F23" s="101"/>
      <c r="G23" s="102"/>
      <c r="H23" s="19">
        <f t="shared" ref="H23:H32" si="1">$F23*G23</f>
        <v>0</v>
      </c>
    </row>
    <row r="24" spans="1:8" s="14" customFormat="1" ht="20.100000000000001" customHeight="1">
      <c r="A24" s="120"/>
      <c r="B24" s="120"/>
      <c r="C24" s="114" t="s">
        <v>51</v>
      </c>
      <c r="D24" s="115" t="s">
        <v>5</v>
      </c>
      <c r="E24" s="116">
        <v>50</v>
      </c>
      <c r="F24" s="121"/>
      <c r="G24" s="122"/>
      <c r="H24" s="123"/>
    </row>
    <row r="25" spans="1:8" s="14" customFormat="1" ht="20.100000000000001" customHeight="1">
      <c r="A25" s="120"/>
      <c r="B25" s="120"/>
      <c r="C25" s="114" t="s">
        <v>52</v>
      </c>
      <c r="D25" s="115" t="s">
        <v>5</v>
      </c>
      <c r="E25" s="116">
        <v>125</v>
      </c>
      <c r="F25" s="121"/>
      <c r="G25" s="122"/>
      <c r="H25" s="123"/>
    </row>
    <row r="26" spans="1:8" s="14" customFormat="1" ht="20.100000000000001" customHeight="1">
      <c r="A26" s="35" t="s">
        <v>57</v>
      </c>
      <c r="B26" s="15" t="s">
        <v>65</v>
      </c>
      <c r="C26" s="107" t="s">
        <v>79</v>
      </c>
      <c r="D26" s="108" t="s">
        <v>4</v>
      </c>
      <c r="E26" s="109">
        <v>2</v>
      </c>
      <c r="F26" s="101"/>
      <c r="G26" s="102"/>
      <c r="H26" s="19">
        <f t="shared" si="1"/>
        <v>0</v>
      </c>
    </row>
    <row r="27" spans="1:8" s="14" customFormat="1" ht="20.100000000000001" customHeight="1">
      <c r="A27" s="35" t="s">
        <v>58</v>
      </c>
      <c r="B27" s="15" t="s">
        <v>66</v>
      </c>
      <c r="C27" s="107" t="s">
        <v>78</v>
      </c>
      <c r="D27" s="108" t="s">
        <v>4</v>
      </c>
      <c r="E27" s="109">
        <v>2</v>
      </c>
      <c r="F27" s="101"/>
      <c r="G27" s="102"/>
      <c r="H27" s="19">
        <f t="shared" si="1"/>
        <v>0</v>
      </c>
    </row>
    <row r="28" spans="1:8" s="14" customFormat="1" ht="20.100000000000001" customHeight="1">
      <c r="A28" s="35" t="s">
        <v>59</v>
      </c>
      <c r="B28" s="15" t="s">
        <v>67</v>
      </c>
      <c r="C28" s="107" t="s">
        <v>53</v>
      </c>
      <c r="D28" s="108" t="s">
        <v>4</v>
      </c>
      <c r="E28" s="109">
        <v>2</v>
      </c>
      <c r="F28" s="101"/>
      <c r="G28" s="102"/>
      <c r="H28" s="19">
        <f t="shared" si="1"/>
        <v>0</v>
      </c>
    </row>
    <row r="29" spans="1:8" s="14" customFormat="1" ht="20.100000000000001" customHeight="1">
      <c r="A29" s="35" t="s">
        <v>60</v>
      </c>
      <c r="B29" s="15" t="s">
        <v>68</v>
      </c>
      <c r="C29" s="107" t="s">
        <v>80</v>
      </c>
      <c r="D29" s="108" t="s">
        <v>4</v>
      </c>
      <c r="E29" s="109">
        <v>4</v>
      </c>
      <c r="F29" s="101"/>
      <c r="G29" s="102"/>
      <c r="H29" s="19">
        <f t="shared" si="1"/>
        <v>0</v>
      </c>
    </row>
    <row r="30" spans="1:8" s="14" customFormat="1" ht="20.100000000000001" customHeight="1">
      <c r="A30" s="35" t="s">
        <v>61</v>
      </c>
      <c r="B30" s="15" t="s">
        <v>69</v>
      </c>
      <c r="C30" s="107" t="s">
        <v>54</v>
      </c>
      <c r="D30" s="117" t="s">
        <v>3</v>
      </c>
      <c r="E30" s="118">
        <v>1</v>
      </c>
      <c r="F30" s="101"/>
      <c r="G30" s="102"/>
      <c r="H30" s="19">
        <f t="shared" si="1"/>
        <v>0</v>
      </c>
    </row>
    <row r="31" spans="1:8" s="14" customFormat="1" ht="20.100000000000001" customHeight="1">
      <c r="A31" s="35" t="s">
        <v>75</v>
      </c>
      <c r="B31" s="15" t="s">
        <v>70</v>
      </c>
      <c r="C31" s="107" t="s">
        <v>55</v>
      </c>
      <c r="D31" s="117" t="s">
        <v>3</v>
      </c>
      <c r="E31" s="118">
        <v>1</v>
      </c>
      <c r="F31" s="101"/>
      <c r="G31" s="102"/>
      <c r="H31" s="19">
        <f t="shared" si="1"/>
        <v>0</v>
      </c>
    </row>
    <row r="32" spans="1:8" s="14" customFormat="1" ht="20.100000000000001" customHeight="1">
      <c r="A32" s="35" t="s">
        <v>76</v>
      </c>
      <c r="B32" s="15" t="s">
        <v>77</v>
      </c>
      <c r="C32" s="119" t="s">
        <v>56</v>
      </c>
      <c r="D32" s="104" t="s">
        <v>3</v>
      </c>
      <c r="E32" s="105">
        <v>1</v>
      </c>
      <c r="F32" s="101"/>
      <c r="G32" s="102"/>
      <c r="H32" s="19">
        <f t="shared" si="1"/>
        <v>0</v>
      </c>
    </row>
    <row r="33" spans="1:8" s="14" customFormat="1" ht="20.100000000000001" customHeight="1">
      <c r="A33" s="43"/>
      <c r="B33" s="44"/>
      <c r="C33" s="23" t="s">
        <v>18</v>
      </c>
      <c r="D33" s="43"/>
      <c r="E33" s="45"/>
      <c r="F33" s="45"/>
      <c r="G33" s="26"/>
      <c r="H33" s="26">
        <f>SUM(H20:H32)</f>
        <v>0</v>
      </c>
    </row>
    <row r="34" spans="1:8" s="32" customFormat="1" ht="20.100000000000001" customHeight="1">
      <c r="A34" s="46"/>
      <c r="B34" s="20"/>
      <c r="C34" s="48"/>
      <c r="D34" s="49"/>
      <c r="E34" s="50"/>
      <c r="F34" s="50"/>
      <c r="G34" s="51"/>
      <c r="H34" s="52"/>
    </row>
    <row r="35" spans="1:8" s="32" customFormat="1" ht="30" customHeight="1">
      <c r="A35" s="53" t="s">
        <v>2</v>
      </c>
      <c r="B35" s="8" t="s">
        <v>9</v>
      </c>
      <c r="C35" s="9" t="s">
        <v>21</v>
      </c>
      <c r="D35" s="10" t="s">
        <v>4</v>
      </c>
      <c r="E35" s="11" t="s">
        <v>11</v>
      </c>
      <c r="F35" s="11" t="s">
        <v>12</v>
      </c>
      <c r="G35" s="12" t="s">
        <v>13</v>
      </c>
      <c r="H35" s="13" t="s">
        <v>14</v>
      </c>
    </row>
    <row r="36" spans="1:8" s="32" customFormat="1" ht="20.100000000000001" customHeight="1">
      <c r="A36" s="54" t="s">
        <v>20</v>
      </c>
      <c r="B36" s="15" t="s">
        <v>50</v>
      </c>
      <c r="C36" s="36" t="s">
        <v>22</v>
      </c>
      <c r="D36" s="15" t="s">
        <v>3</v>
      </c>
      <c r="E36" s="17">
        <v>1</v>
      </c>
      <c r="F36" s="17"/>
      <c r="G36" s="18"/>
      <c r="H36" s="19">
        <f>$F36*G36</f>
        <v>0</v>
      </c>
    </row>
    <row r="37" spans="1:8" s="32" customFormat="1" ht="20.100000000000001" customHeight="1">
      <c r="A37" s="54" t="s">
        <v>40</v>
      </c>
      <c r="B37" s="15" t="s">
        <v>71</v>
      </c>
      <c r="C37" s="36" t="s">
        <v>23</v>
      </c>
      <c r="D37" s="15" t="s">
        <v>3</v>
      </c>
      <c r="E37" s="17">
        <v>1</v>
      </c>
      <c r="F37" s="17"/>
      <c r="G37" s="18"/>
      <c r="H37" s="19">
        <f>$F37*G37</f>
        <v>0</v>
      </c>
    </row>
    <row r="38" spans="1:8" s="32" customFormat="1" ht="20.100000000000001" customHeight="1">
      <c r="A38" s="21"/>
      <c r="B38" s="22"/>
      <c r="C38" s="23" t="s">
        <v>18</v>
      </c>
      <c r="D38" s="21"/>
      <c r="E38" s="24"/>
      <c r="F38" s="24"/>
      <c r="G38" s="38"/>
      <c r="H38" s="26">
        <f>SUM(H36:H37)</f>
        <v>0</v>
      </c>
    </row>
    <row r="39" spans="1:8" s="32" customFormat="1" ht="20.100000000000001" customHeight="1">
      <c r="A39" s="55"/>
      <c r="B39" s="47"/>
      <c r="C39" s="29"/>
      <c r="D39" s="30"/>
      <c r="E39" s="31"/>
      <c r="F39" s="31"/>
      <c r="G39" s="125"/>
      <c r="H39" s="126"/>
    </row>
    <row r="40" spans="1:8" s="32" customFormat="1" ht="30" customHeight="1">
      <c r="A40" s="56"/>
      <c r="B40" s="57" t="s">
        <v>24</v>
      </c>
      <c r="C40" s="58" t="s">
        <v>25</v>
      </c>
      <c r="D40" s="59"/>
      <c r="E40" s="60"/>
      <c r="F40" s="60"/>
      <c r="G40" s="61"/>
      <c r="H40" s="62"/>
    </row>
    <row r="41" spans="1:8" s="32" customFormat="1" ht="25.2" customHeight="1">
      <c r="A41" s="56"/>
      <c r="B41" s="103">
        <v>1</v>
      </c>
      <c r="C41" s="63" t="str">
        <f>C11</f>
        <v>TRAVAUX DIVERS ET PRÉPARATOIRES</v>
      </c>
      <c r="D41" s="64"/>
      <c r="E41" s="64"/>
      <c r="F41" s="64"/>
      <c r="G41" s="65"/>
      <c r="H41" s="66">
        <f>H17</f>
        <v>0</v>
      </c>
    </row>
    <row r="42" spans="1:8" s="67" customFormat="1" ht="25.2" customHeight="1">
      <c r="A42" s="56"/>
      <c r="B42" s="103">
        <v>2</v>
      </c>
      <c r="C42" s="63" t="str">
        <f>C19</f>
        <v>TRAVAUX D'ÉCLAIRAGE</v>
      </c>
      <c r="D42" s="64"/>
      <c r="E42" s="64"/>
      <c r="F42" s="64"/>
      <c r="G42" s="65"/>
      <c r="H42" s="66">
        <f>H33</f>
        <v>0</v>
      </c>
    </row>
    <row r="43" spans="1:8" s="67" customFormat="1" ht="25.2" customHeight="1">
      <c r="A43" s="56"/>
      <c r="B43" s="103">
        <v>3</v>
      </c>
      <c r="C43" s="63" t="str">
        <f>+'Lot 2'!$C$35</f>
        <v>PLAN DE RÉCOLEMENT / D.O.E</v>
      </c>
      <c r="D43" s="64"/>
      <c r="E43" s="64"/>
      <c r="F43" s="64"/>
      <c r="G43" s="65"/>
      <c r="H43" s="66">
        <f>H38</f>
        <v>0</v>
      </c>
    </row>
    <row r="44" spans="1:8" s="67" customFormat="1" ht="25.2" customHeight="1">
      <c r="A44" s="56"/>
      <c r="B44" s="14"/>
      <c r="C44" s="68"/>
      <c r="D44" s="69"/>
      <c r="E44" s="31"/>
      <c r="F44" s="31"/>
      <c r="G44" s="70" t="s">
        <v>26</v>
      </c>
      <c r="H44" s="71">
        <f>SUM(H41:H43)</f>
        <v>0</v>
      </c>
    </row>
    <row r="45" spans="1:8" s="67" customFormat="1" ht="25.2" customHeight="1">
      <c r="A45" s="56"/>
      <c r="B45" s="14"/>
      <c r="C45" s="72"/>
      <c r="D45" s="69"/>
      <c r="E45" s="31"/>
      <c r="F45" s="31"/>
      <c r="G45" s="73" t="s">
        <v>27</v>
      </c>
      <c r="H45" s="73">
        <f>H46-H44</f>
        <v>0</v>
      </c>
    </row>
    <row r="46" spans="1:8" s="67" customFormat="1" ht="25.2" customHeight="1">
      <c r="A46" s="56"/>
      <c r="B46" s="14"/>
      <c r="C46" s="72"/>
      <c r="D46" s="69"/>
      <c r="E46" s="31"/>
      <c r="F46" s="31"/>
      <c r="G46" s="106" t="s">
        <v>28</v>
      </c>
      <c r="H46" s="74">
        <f>H44*1.2</f>
        <v>0</v>
      </c>
    </row>
    <row r="47" spans="1:8" s="67" customFormat="1">
      <c r="A47" s="79"/>
      <c r="B47" s="79"/>
      <c r="C47" s="80"/>
      <c r="D47" s="76"/>
      <c r="E47" s="81"/>
      <c r="F47" s="81"/>
    </row>
    <row r="48" spans="1:8" s="67" customFormat="1">
      <c r="A48" s="75"/>
      <c r="B48" s="82"/>
      <c r="C48" s="83"/>
      <c r="D48" s="76"/>
      <c r="E48" s="81"/>
      <c r="F48" s="81"/>
    </row>
    <row r="49" spans="1:6" s="67" customFormat="1">
      <c r="A49" s="79"/>
      <c r="B49" s="75"/>
      <c r="C49" s="78"/>
      <c r="D49" s="76"/>
      <c r="E49" s="77"/>
      <c r="F49" s="77"/>
    </row>
    <row r="50" spans="1:6" s="67" customFormat="1">
      <c r="A50" s="79"/>
      <c r="B50" s="75"/>
      <c r="C50" s="78"/>
      <c r="D50" s="76"/>
      <c r="E50" s="77"/>
      <c r="F50" s="77"/>
    </row>
    <row r="51" spans="1:6" s="67" customFormat="1">
      <c r="A51" s="79"/>
      <c r="B51" s="75"/>
      <c r="C51" s="78"/>
      <c r="D51" s="76"/>
      <c r="E51" s="77"/>
      <c r="F51" s="77"/>
    </row>
    <row r="52" spans="1:6" s="67" customFormat="1">
      <c r="A52" s="79"/>
      <c r="B52" s="75"/>
      <c r="C52" s="78"/>
      <c r="D52" s="76"/>
      <c r="E52" s="77"/>
      <c r="F52" s="77"/>
    </row>
    <row r="53" spans="1:6" s="67" customFormat="1">
      <c r="A53" s="79"/>
      <c r="B53" s="75"/>
      <c r="C53" s="78"/>
      <c r="D53" s="76"/>
      <c r="E53" s="77"/>
      <c r="F53" s="77"/>
    </row>
    <row r="54" spans="1:6" s="67" customFormat="1">
      <c r="A54" s="79"/>
      <c r="B54" s="75"/>
      <c r="C54" s="78"/>
      <c r="D54" s="76"/>
      <c r="E54" s="77"/>
      <c r="F54" s="77"/>
    </row>
    <row r="55" spans="1:6" s="67" customFormat="1">
      <c r="A55" s="79"/>
      <c r="B55" s="75"/>
      <c r="C55" s="78"/>
      <c r="D55" s="76"/>
      <c r="E55" s="77"/>
      <c r="F55" s="77"/>
    </row>
    <row r="56" spans="1:6" s="67" customFormat="1">
      <c r="A56" s="79"/>
      <c r="B56" s="75"/>
      <c r="C56" s="78"/>
      <c r="D56" s="76"/>
      <c r="E56" s="77"/>
      <c r="F56" s="77"/>
    </row>
    <row r="57" spans="1:6" s="67" customFormat="1">
      <c r="A57" s="79"/>
      <c r="B57" s="75"/>
      <c r="C57" s="78"/>
      <c r="D57" s="76"/>
      <c r="E57" s="77"/>
      <c r="F57" s="77"/>
    </row>
    <row r="58" spans="1:6" s="67" customFormat="1">
      <c r="A58" s="79"/>
      <c r="B58" s="79"/>
      <c r="C58" s="80"/>
      <c r="D58" s="76"/>
      <c r="E58" s="81"/>
      <c r="F58" s="81"/>
    </row>
    <row r="59" spans="1:6" s="67" customFormat="1">
      <c r="A59" s="79"/>
      <c r="B59" s="79"/>
      <c r="C59" s="80"/>
      <c r="D59" s="76"/>
      <c r="E59" s="81"/>
      <c r="F59" s="81"/>
    </row>
    <row r="60" spans="1:6" s="67" customFormat="1">
      <c r="A60" s="75"/>
      <c r="B60" s="82"/>
      <c r="C60" s="83"/>
      <c r="D60" s="76"/>
      <c r="E60" s="81"/>
      <c r="F60" s="81"/>
    </row>
    <row r="61" spans="1:6" s="67" customFormat="1">
      <c r="A61" s="79"/>
      <c r="B61" s="79"/>
      <c r="C61" s="78"/>
      <c r="D61" s="76"/>
      <c r="E61" s="77"/>
      <c r="F61" s="77"/>
    </row>
    <row r="62" spans="1:6" s="67" customFormat="1">
      <c r="A62" s="79"/>
      <c r="B62" s="79"/>
      <c r="C62" s="78"/>
      <c r="D62" s="76"/>
      <c r="E62" s="77"/>
      <c r="F62" s="77"/>
    </row>
    <row r="63" spans="1:6" s="67" customFormat="1">
      <c r="A63" s="79"/>
      <c r="B63" s="79"/>
      <c r="C63" s="78"/>
      <c r="D63" s="76"/>
      <c r="E63" s="77"/>
      <c r="F63" s="77"/>
    </row>
    <row r="64" spans="1:6" s="67" customFormat="1">
      <c r="A64" s="79"/>
      <c r="B64" s="79"/>
      <c r="C64" s="78"/>
      <c r="D64" s="76"/>
      <c r="E64" s="77"/>
      <c r="F64" s="77"/>
    </row>
    <row r="65" spans="1:6" s="67" customFormat="1">
      <c r="A65" s="79"/>
      <c r="B65" s="79"/>
      <c r="C65" s="78"/>
      <c r="D65" s="76"/>
      <c r="E65" s="77"/>
      <c r="F65" s="77"/>
    </row>
    <row r="66" spans="1:6" s="67" customFormat="1">
      <c r="A66" s="79"/>
      <c r="B66" s="79"/>
      <c r="C66" s="78"/>
      <c r="D66" s="76"/>
      <c r="E66" s="77"/>
      <c r="F66" s="77"/>
    </row>
    <row r="67" spans="1:6" s="67" customFormat="1">
      <c r="A67" s="79"/>
      <c r="B67" s="79"/>
      <c r="C67" s="80"/>
      <c r="D67" s="76"/>
      <c r="E67" s="81"/>
      <c r="F67" s="81"/>
    </row>
    <row r="68" spans="1:6" s="67" customFormat="1">
      <c r="A68" s="79"/>
      <c r="B68" s="79"/>
      <c r="C68" s="80"/>
      <c r="D68" s="76"/>
      <c r="E68" s="81"/>
      <c r="F68" s="81"/>
    </row>
    <row r="69" spans="1:6" s="67" customFormat="1">
      <c r="A69" s="75"/>
      <c r="B69" s="82"/>
      <c r="C69" s="83"/>
      <c r="D69" s="76"/>
      <c r="E69" s="81"/>
      <c r="F69" s="81"/>
    </row>
    <row r="70" spans="1:6" s="67" customFormat="1">
      <c r="A70" s="75"/>
      <c r="B70" s="75"/>
      <c r="C70" s="78"/>
      <c r="D70" s="76"/>
      <c r="E70" s="77"/>
      <c r="F70" s="77"/>
    </row>
    <row r="71" spans="1:6" s="67" customFormat="1">
      <c r="A71" s="75"/>
      <c r="B71" s="75"/>
      <c r="C71" s="78"/>
      <c r="D71" s="76"/>
      <c r="E71" s="77"/>
      <c r="F71" s="77"/>
    </row>
    <row r="72" spans="1:6" s="67" customFormat="1">
      <c r="A72" s="75"/>
      <c r="B72" s="79"/>
      <c r="C72" s="78"/>
      <c r="D72" s="76"/>
      <c r="E72" s="77"/>
      <c r="F72" s="77"/>
    </row>
    <row r="73" spans="1:6" s="67" customFormat="1">
      <c r="A73" s="75"/>
      <c r="B73" s="79"/>
      <c r="C73" s="78"/>
      <c r="D73" s="76"/>
      <c r="E73" s="77"/>
      <c r="F73" s="77"/>
    </row>
    <row r="74" spans="1:6" s="67" customFormat="1">
      <c r="A74" s="75"/>
      <c r="B74" s="79"/>
      <c r="C74" s="78"/>
      <c r="D74" s="76"/>
      <c r="E74" s="77"/>
      <c r="F74" s="77"/>
    </row>
    <row r="75" spans="1:6" s="67" customFormat="1">
      <c r="A75" s="79"/>
      <c r="B75" s="79"/>
      <c r="C75" s="80"/>
      <c r="D75" s="76"/>
      <c r="E75" s="81"/>
      <c r="F75" s="81"/>
    </row>
    <row r="76" spans="1:6" s="67" customFormat="1">
      <c r="A76" s="79"/>
      <c r="B76" s="79"/>
      <c r="C76" s="80"/>
      <c r="D76" s="76"/>
      <c r="E76" s="81"/>
      <c r="F76" s="81"/>
    </row>
    <row r="77" spans="1:6" s="67" customFormat="1">
      <c r="A77" s="75"/>
      <c r="B77" s="82"/>
      <c r="C77" s="83"/>
      <c r="D77" s="76"/>
      <c r="E77" s="81"/>
      <c r="F77" s="81"/>
    </row>
    <row r="78" spans="1:6" s="67" customFormat="1">
      <c r="A78" s="75"/>
      <c r="B78" s="75"/>
      <c r="C78" s="87"/>
      <c r="D78" s="76"/>
      <c r="E78" s="77"/>
      <c r="F78" s="77"/>
    </row>
    <row r="79" spans="1:6" s="67" customFormat="1">
      <c r="A79" s="75"/>
      <c r="B79" s="75"/>
      <c r="C79" s="87"/>
      <c r="D79" s="76"/>
      <c r="E79" s="77"/>
      <c r="F79" s="77"/>
    </row>
    <row r="80" spans="1:6" s="67" customFormat="1">
      <c r="A80" s="75"/>
      <c r="B80" s="75"/>
      <c r="C80" s="87"/>
      <c r="D80" s="76"/>
      <c r="E80" s="77"/>
      <c r="F80" s="77"/>
    </row>
    <row r="81" spans="1:8" s="67" customFormat="1">
      <c r="A81" s="75"/>
      <c r="B81" s="75"/>
      <c r="C81" s="87"/>
      <c r="D81" s="76"/>
      <c r="E81" s="77"/>
      <c r="F81" s="77"/>
    </row>
    <row r="82" spans="1:8" s="67" customFormat="1">
      <c r="A82" s="75"/>
      <c r="B82" s="75"/>
      <c r="C82" s="87"/>
      <c r="D82" s="76"/>
      <c r="E82" s="77"/>
      <c r="F82" s="77"/>
    </row>
    <row r="83" spans="1:8" s="67" customFormat="1">
      <c r="A83" s="75"/>
      <c r="B83" s="75"/>
      <c r="C83" s="87"/>
      <c r="D83" s="76"/>
      <c r="E83" s="77"/>
      <c r="F83" s="77"/>
    </row>
    <row r="84" spans="1:8" s="67" customFormat="1">
      <c r="A84" s="75"/>
      <c r="B84" s="75"/>
      <c r="C84" s="87"/>
      <c r="D84" s="76"/>
      <c r="E84" s="77"/>
      <c r="F84" s="77"/>
    </row>
    <row r="85" spans="1:8" s="67" customFormat="1">
      <c r="A85" s="75"/>
      <c r="B85" s="75"/>
      <c r="C85" s="87"/>
      <c r="D85" s="76"/>
      <c r="E85" s="77"/>
      <c r="F85" s="77"/>
    </row>
    <row r="86" spans="1:8" s="67" customFormat="1">
      <c r="A86" s="75"/>
      <c r="B86" s="75"/>
      <c r="C86" s="87"/>
      <c r="D86" s="76"/>
      <c r="E86" s="77"/>
      <c r="F86" s="77"/>
    </row>
    <row r="87" spans="1:8" s="67" customFormat="1">
      <c r="A87" s="75"/>
      <c r="B87" s="75"/>
      <c r="C87" s="87"/>
      <c r="D87" s="76"/>
      <c r="E87" s="77"/>
      <c r="F87" s="77"/>
    </row>
    <row r="88" spans="1:8" s="67" customFormat="1">
      <c r="A88" s="75"/>
      <c r="B88" s="75"/>
      <c r="C88" s="87"/>
      <c r="D88" s="76"/>
      <c r="E88" s="77"/>
      <c r="F88" s="77"/>
    </row>
    <row r="89" spans="1:8" s="67" customFormat="1">
      <c r="A89" s="75"/>
      <c r="B89" s="75"/>
      <c r="C89" s="87"/>
      <c r="D89" s="76"/>
      <c r="E89" s="77"/>
      <c r="F89" s="77"/>
    </row>
    <row r="90" spans="1:8">
      <c r="A90" s="75"/>
      <c r="B90" s="75"/>
      <c r="D90" s="76"/>
      <c r="E90" s="77"/>
      <c r="F90" s="77"/>
    </row>
    <row r="91" spans="1:8">
      <c r="A91" s="79"/>
      <c r="B91" s="79"/>
      <c r="C91" s="80"/>
      <c r="D91" s="76"/>
    </row>
    <row r="92" spans="1:8">
      <c r="A92" s="79"/>
      <c r="B92" s="79"/>
      <c r="C92" s="80"/>
      <c r="D92" s="76"/>
    </row>
    <row r="93" spans="1:8">
      <c r="A93" s="88"/>
      <c r="B93" s="89"/>
      <c r="C93" s="90"/>
      <c r="D93" s="91"/>
      <c r="E93" s="92"/>
      <c r="F93" s="92"/>
      <c r="G93" s="93"/>
      <c r="H93" s="93"/>
    </row>
    <row r="94" spans="1:8">
      <c r="A94" s="88"/>
      <c r="B94" s="88"/>
      <c r="C94" s="94"/>
      <c r="D94" s="85"/>
      <c r="E94" s="84"/>
      <c r="F94" s="84"/>
      <c r="G94" s="86"/>
      <c r="H94" s="86"/>
    </row>
    <row r="95" spans="1:8">
      <c r="A95" s="88"/>
      <c r="B95" s="88"/>
      <c r="C95" s="94"/>
      <c r="D95" s="85"/>
      <c r="E95" s="84"/>
      <c r="F95" s="84"/>
      <c r="G95" s="86"/>
      <c r="H95" s="86"/>
    </row>
    <row r="96" spans="1:8">
      <c r="A96" s="88"/>
      <c r="B96" s="88"/>
      <c r="C96" s="94"/>
      <c r="D96" s="85"/>
      <c r="E96" s="84"/>
      <c r="F96" s="84"/>
      <c r="G96" s="86"/>
      <c r="H96" s="86"/>
    </row>
    <row r="97" spans="1:8">
      <c r="A97" s="95"/>
      <c r="B97" s="95"/>
      <c r="C97" s="96"/>
      <c r="D97" s="91"/>
      <c r="E97" s="92"/>
      <c r="F97" s="92"/>
      <c r="G97" s="93"/>
      <c r="H97" s="93"/>
    </row>
    <row r="98" spans="1:8" s="67" customFormat="1">
      <c r="A98" s="79"/>
      <c r="B98" s="79"/>
      <c r="C98" s="80"/>
      <c r="D98" s="76"/>
      <c r="E98" s="81"/>
      <c r="F98" s="81"/>
    </row>
    <row r="99" spans="1:8" s="67" customFormat="1">
      <c r="A99" s="75"/>
      <c r="B99" s="82"/>
      <c r="C99" s="83"/>
      <c r="D99" s="76"/>
      <c r="E99" s="81"/>
      <c r="F99" s="81"/>
    </row>
    <row r="100" spans="1:8" s="67" customFormat="1">
      <c r="A100" s="79"/>
      <c r="B100" s="79"/>
      <c r="C100" s="78"/>
      <c r="D100" s="76"/>
      <c r="E100" s="81"/>
      <c r="F100" s="81"/>
    </row>
    <row r="101" spans="1:8" s="67" customFormat="1">
      <c r="A101" s="79"/>
      <c r="B101" s="79"/>
      <c r="C101" s="78"/>
      <c r="D101" s="76"/>
      <c r="E101" s="81"/>
      <c r="F101" s="81"/>
    </row>
    <row r="102" spans="1:8" s="67" customFormat="1">
      <c r="A102" s="79"/>
      <c r="B102" s="79"/>
      <c r="C102" s="80"/>
      <c r="D102" s="76"/>
      <c r="E102" s="81"/>
      <c r="F102" s="81"/>
    </row>
    <row r="103" spans="1:8" s="67" customFormat="1">
      <c r="A103" s="79"/>
      <c r="B103" s="79"/>
      <c r="C103" s="80"/>
      <c r="D103" s="76"/>
      <c r="E103" s="81"/>
      <c r="F103" s="81"/>
    </row>
    <row r="104" spans="1:8" s="67" customFormat="1">
      <c r="A104" s="1"/>
      <c r="B104" s="1"/>
      <c r="C104" s="78"/>
      <c r="D104" s="97"/>
      <c r="E104" s="81"/>
      <c r="F104" s="81"/>
    </row>
    <row r="105" spans="1:8" s="67" customFormat="1">
      <c r="A105" s="1"/>
      <c r="B105" s="98"/>
      <c r="C105" s="83"/>
      <c r="D105" s="97"/>
      <c r="E105" s="81"/>
      <c r="F105" s="81"/>
    </row>
    <row r="106" spans="1:8" s="67" customFormat="1">
      <c r="A106" s="1"/>
      <c r="B106" s="76"/>
      <c r="C106" s="78"/>
      <c r="D106" s="97"/>
      <c r="E106" s="81"/>
      <c r="F106" s="81"/>
    </row>
    <row r="107" spans="1:8" s="67" customFormat="1">
      <c r="A107" s="1"/>
      <c r="B107" s="76"/>
      <c r="C107" s="78"/>
      <c r="D107" s="97"/>
      <c r="E107" s="81"/>
      <c r="F107" s="81"/>
    </row>
    <row r="108" spans="1:8" s="67" customFormat="1">
      <c r="A108" s="1"/>
      <c r="B108" s="76"/>
      <c r="C108" s="78"/>
      <c r="D108" s="97"/>
      <c r="E108" s="81"/>
      <c r="F108" s="81"/>
    </row>
    <row r="109" spans="1:8" s="67" customFormat="1">
      <c r="A109" s="1"/>
      <c r="B109" s="76"/>
      <c r="C109" s="78"/>
      <c r="D109" s="97"/>
      <c r="E109" s="81"/>
      <c r="F109" s="81"/>
    </row>
    <row r="110" spans="1:8" s="67" customFormat="1">
      <c r="A110" s="99"/>
      <c r="B110" s="76"/>
      <c r="C110" s="99"/>
      <c r="D110" s="1"/>
      <c r="E110" s="76"/>
      <c r="F110" s="76"/>
      <c r="G110" s="1"/>
    </row>
    <row r="111" spans="1:8" s="67" customFormat="1">
      <c r="A111" s="99"/>
      <c r="B111" s="76"/>
      <c r="C111" s="99"/>
      <c r="D111" s="1"/>
      <c r="E111" s="76"/>
      <c r="F111" s="76"/>
      <c r="G111" s="1"/>
    </row>
    <row r="112" spans="1:8" s="67" customFormat="1">
      <c r="A112" s="1"/>
      <c r="B112" s="76"/>
      <c r="C112" s="1"/>
      <c r="D112" s="1"/>
      <c r="E112" s="76"/>
      <c r="F112" s="76"/>
      <c r="G112" s="1"/>
    </row>
    <row r="113" spans="1:8" s="67" customFormat="1">
      <c r="A113" s="1"/>
      <c r="B113" s="76"/>
      <c r="C113" s="1"/>
      <c r="D113" s="1"/>
      <c r="E113" s="76"/>
      <c r="F113" s="76"/>
      <c r="G113" s="1"/>
    </row>
    <row r="114" spans="1:8">
      <c r="B114" s="76"/>
      <c r="C114" s="1"/>
      <c r="E114" s="76"/>
      <c r="F114" s="76"/>
      <c r="G114" s="1"/>
    </row>
    <row r="115" spans="1:8">
      <c r="B115" s="76"/>
      <c r="C115" s="1"/>
      <c r="E115" s="76"/>
      <c r="F115" s="76"/>
      <c r="G115" s="1"/>
    </row>
    <row r="116" spans="1:8">
      <c r="B116" s="76"/>
      <c r="C116" s="1"/>
      <c r="E116" s="76"/>
      <c r="F116" s="76"/>
      <c r="G116" s="1"/>
    </row>
    <row r="117" spans="1:8">
      <c r="B117" s="76"/>
      <c r="C117" s="1"/>
      <c r="E117" s="76"/>
      <c r="F117" s="76"/>
      <c r="G117" s="1"/>
    </row>
    <row r="118" spans="1:8">
      <c r="B118" s="76"/>
      <c r="C118" s="1"/>
      <c r="E118" s="76"/>
      <c r="F118" s="76"/>
      <c r="G118" s="1"/>
    </row>
    <row r="119" spans="1:8">
      <c r="D119" s="97"/>
      <c r="H119" s="100"/>
    </row>
    <row r="120" spans="1:8">
      <c r="D120" s="97"/>
    </row>
    <row r="121" spans="1:8">
      <c r="D121" s="97"/>
      <c r="H121" s="100"/>
    </row>
  </sheetData>
  <mergeCells count="12">
    <mergeCell ref="G39:H39"/>
    <mergeCell ref="A1:H1"/>
    <mergeCell ref="A2:H2"/>
    <mergeCell ref="A3:H3"/>
    <mergeCell ref="A4:H4"/>
    <mergeCell ref="A6:H6"/>
    <mergeCell ref="A7:H7"/>
    <mergeCell ref="A8:C9"/>
    <mergeCell ref="D8:F8"/>
    <mergeCell ref="G8:H8"/>
    <mergeCell ref="D9:F9"/>
    <mergeCell ref="G9:H9"/>
  </mergeCells>
  <phoneticPr fontId="29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57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LE MÉHAUTÉ</dc:creator>
  <cp:lastModifiedBy>Fabien Le Méhauté</cp:lastModifiedBy>
  <cp:lastPrinted>2025-04-03T13:05:58Z</cp:lastPrinted>
  <dcterms:created xsi:type="dcterms:W3CDTF">2018-06-05T11:57:10Z</dcterms:created>
  <dcterms:modified xsi:type="dcterms:W3CDTF">2025-04-07T10:26:31Z</dcterms:modified>
</cp:coreProperties>
</file>