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 - Affaires\2 - En cours\A509 Guipavas\5 - Dossier de Consultation des Entreprises\2 - Rendus\6 - Décomposition du Prix Global et Forfaitaire\"/>
    </mc:Choice>
  </mc:AlternateContent>
  <xr:revisionPtr revIDLastSave="0" documentId="13_ncr:1_{46DF3CFE-E0D5-4DFF-BDD5-373AF3356626}" xr6:coauthVersionLast="47" xr6:coauthVersionMax="47" xr10:uidLastSave="{00000000-0000-0000-0000-000000000000}"/>
  <bookViews>
    <workbookView xWindow="-108" yWindow="-108" windowWidth="23256" windowHeight="12456" xr2:uid="{56359C0A-26F0-4278-AFCC-2E9E002349AD}"/>
  </bookViews>
  <sheets>
    <sheet name="Lot 1_Phase 1" sheetId="11" r:id="rId1"/>
  </sheets>
  <definedNames>
    <definedName name="_Hlk119960943" localSheetId="0">'Lot 1_Phase 1'!$B$31</definedName>
    <definedName name="allees_peripheriques" localSheetId="0">#REF!</definedName>
    <definedName name="allees_peripheriques">#REF!</definedName>
    <definedName name="arrosage" localSheetId="0">#REF!</definedName>
    <definedName name="arrosage">#REF!</definedName>
    <definedName name="assainissement_drainage" localSheetId="0">#REF!</definedName>
    <definedName name="assainissement_drainage">#REF!</definedName>
    <definedName name="eclairage" localSheetId="0">#REF!</definedName>
    <definedName name="eclairage">#REF!</definedName>
    <definedName name="equipements_sportifs" localSheetId="0">#REF!</definedName>
    <definedName name="equipements_sportifs">#REF!</definedName>
    <definedName name="finition_amenagement_abords" localSheetId="0">#REF!</definedName>
    <definedName name="finition_amenagement_abords">#REF!</definedName>
    <definedName name="plan_recolement_doe" localSheetId="0">#REF!</definedName>
    <definedName name="plan_recolement_doe">#REF!</definedName>
    <definedName name="POSSIBLE">#REF!</definedName>
    <definedName name="serrurerie_main_courante_pareballon_cloture" localSheetId="0">#REF!</definedName>
    <definedName name="serrurerie_main_courante_pareballon_cloture">#REF!</definedName>
    <definedName name="sol_sportif" localSheetId="0">#REF!</definedName>
    <definedName name="sol_sportif">#REF!</definedName>
    <definedName name="terrassement" localSheetId="0">#REF!</definedName>
    <definedName name="terrassement">#REF!</definedName>
    <definedName name="travaux_divers_et_preparatoires" localSheetId="0">#REF!</definedName>
    <definedName name="travaux_divers_et_preparatoires">#REF!</definedName>
    <definedName name="unité" localSheetId="0">#REF!</definedName>
    <definedName name="unité">#REF!</definedName>
    <definedName name="_xlnm.Print_Area" localSheetId="0">'Lot 1_Phase 1'!$A$1:$H$107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4" i="11" l="1"/>
  <c r="H45" i="11"/>
  <c r="H37" i="11"/>
  <c r="H38" i="11"/>
  <c r="H23" i="11" l="1"/>
  <c r="H60" i="11" l="1"/>
  <c r="H59" i="11"/>
  <c r="H58" i="11"/>
  <c r="H57" i="11"/>
  <c r="H56" i="11"/>
  <c r="H55" i="11"/>
  <c r="H54" i="11"/>
  <c r="H106" i="11"/>
  <c r="H90" i="11"/>
  <c r="H91" i="11"/>
  <c r="H92" i="11"/>
  <c r="H89" i="11"/>
  <c r="H100" i="11"/>
  <c r="H99" i="11"/>
  <c r="H103" i="11"/>
  <c r="H102" i="11"/>
  <c r="H101" i="11"/>
  <c r="H96" i="11"/>
  <c r="H97" i="11"/>
  <c r="H98" i="11"/>
  <c r="H95" i="11"/>
  <c r="H86" i="11"/>
  <c r="C78" i="11"/>
  <c r="H61" i="11" l="1"/>
  <c r="H78" i="11" s="1"/>
  <c r="H107" i="11"/>
  <c r="H49" i="11" l="1"/>
  <c r="C77" i="11" l="1"/>
  <c r="H50" i="11"/>
  <c r="H43" i="11"/>
  <c r="H31" i="11"/>
  <c r="H30" i="11"/>
  <c r="H29" i="11"/>
  <c r="H51" i="11" l="1"/>
  <c r="H77" i="11" s="1"/>
  <c r="C80" i="11" l="1"/>
  <c r="C79" i="11"/>
  <c r="C76" i="11"/>
  <c r="C75" i="11"/>
  <c r="C74" i="11"/>
  <c r="C73" i="11"/>
  <c r="H69" i="11"/>
  <c r="H68" i="11"/>
  <c r="H64" i="11"/>
  <c r="H65" i="11" s="1"/>
  <c r="H79" i="11" s="1"/>
  <c r="H42" i="11"/>
  <c r="H46" i="11" s="1"/>
  <c r="H36" i="11"/>
  <c r="H35" i="11"/>
  <c r="H39" i="11" s="1"/>
  <c r="H28" i="11"/>
  <c r="H27" i="11"/>
  <c r="H22" i="11"/>
  <c r="H21" i="11"/>
  <c r="H20" i="11"/>
  <c r="H19" i="11"/>
  <c r="H18" i="11"/>
  <c r="H17" i="11"/>
  <c r="H16" i="11"/>
  <c r="H15" i="11"/>
  <c r="H14" i="11"/>
  <c r="H13" i="11"/>
  <c r="H12" i="11"/>
  <c r="H24" i="11" l="1"/>
  <c r="H73" i="11" s="1"/>
  <c r="H32" i="11"/>
  <c r="H74" i="11" s="1"/>
  <c r="H70" i="11"/>
  <c r="H80" i="11" s="1"/>
  <c r="H76" i="11"/>
  <c r="H75" i="11"/>
  <c r="H81" i="11" l="1"/>
  <c r="H83" i="11" s="1"/>
  <c r="H82" i="11" s="1"/>
</calcChain>
</file>

<file path=xl/sharedStrings.xml><?xml version="1.0" encoding="utf-8"?>
<sst xmlns="http://schemas.openxmlformats.org/spreadsheetml/2006/main" count="307" uniqueCount="198">
  <si>
    <t>1</t>
  </si>
  <si>
    <t>2</t>
  </si>
  <si>
    <t>3</t>
  </si>
  <si>
    <t>4</t>
  </si>
  <si>
    <t>5</t>
  </si>
  <si>
    <t>m²</t>
  </si>
  <si>
    <t>f</t>
  </si>
  <si>
    <t>u</t>
  </si>
  <si>
    <t>ml</t>
  </si>
  <si>
    <t>Bordures P1</t>
  </si>
  <si>
    <t>m3</t>
  </si>
  <si>
    <t>Candidat</t>
  </si>
  <si>
    <t>Indice</t>
  </si>
  <si>
    <t>0</t>
  </si>
  <si>
    <t>Réf. CCTP</t>
  </si>
  <si>
    <t>TRAVAUX DIVERS ET PRÉPARATOIRES</t>
  </si>
  <si>
    <t>Qté</t>
  </si>
  <si>
    <t>Qté vérifiée par l'entreprise</t>
  </si>
  <si>
    <t>PU € HT</t>
  </si>
  <si>
    <t>Montant € HT</t>
  </si>
  <si>
    <t>1.1</t>
  </si>
  <si>
    <t>3.1.1.1</t>
  </si>
  <si>
    <r>
      <rPr>
        <sz val="9"/>
        <color rgb="FF414442"/>
        <rFont val="Calibri"/>
        <family val="2"/>
      </rPr>
      <t>É</t>
    </r>
    <r>
      <rPr>
        <sz val="9"/>
        <color rgb="FF414442"/>
        <rFont val="Calibri"/>
        <family val="2"/>
        <scheme val="minor"/>
      </rPr>
      <t>tat des lieux par huissier</t>
    </r>
  </si>
  <si>
    <t>Démarches administratives, visas et études d'exécution</t>
  </si>
  <si>
    <t>Installations de chantier</t>
  </si>
  <si>
    <t>Signalisations, clôtures et sécurisation</t>
  </si>
  <si>
    <t>Panneau de chantier</t>
  </si>
  <si>
    <t>Implantation et piquetage</t>
  </si>
  <si>
    <t>Marquage-piquetage des réseaux existants</t>
  </si>
  <si>
    <t>Sous-total € HT</t>
  </si>
  <si>
    <t>2.1</t>
  </si>
  <si>
    <t>3.1.2.1</t>
  </si>
  <si>
    <t>Piquage drain/collecteur</t>
  </si>
  <si>
    <t>3.1</t>
  </si>
  <si>
    <t>Collecteur routier PVC Ø160</t>
  </si>
  <si>
    <t>4.1</t>
  </si>
  <si>
    <t>3.1.4.1</t>
  </si>
  <si>
    <t>Bordure béton type P1 (linéaire en cas de casse lors des déposes)</t>
  </si>
  <si>
    <t>Déflachage de la couche drainante continue</t>
  </si>
  <si>
    <t>SOL SPORTIF</t>
  </si>
  <si>
    <t>5.1</t>
  </si>
  <si>
    <t>3.1.5.1</t>
  </si>
  <si>
    <t>Tracés du terrain</t>
  </si>
  <si>
    <t>6</t>
  </si>
  <si>
    <t>ÉQUIPEMENTS SPORTIFS</t>
  </si>
  <si>
    <t>6.1</t>
  </si>
  <si>
    <t>3.1.6.1</t>
  </si>
  <si>
    <t>Contrôles et essais sur les buts installés</t>
  </si>
  <si>
    <r>
      <t xml:space="preserve">REMISES EN </t>
    </r>
    <r>
      <rPr>
        <b/>
        <sz val="9"/>
        <color theme="0"/>
        <rFont val="Calibri"/>
        <family val="2"/>
      </rPr>
      <t>ÉTAT</t>
    </r>
    <r>
      <rPr>
        <b/>
        <sz val="9"/>
        <color theme="0"/>
        <rFont val="Calibri"/>
        <family val="2"/>
        <scheme val="minor"/>
      </rPr>
      <t xml:space="preserve"> ET FINITIONS</t>
    </r>
  </si>
  <si>
    <t>7.1</t>
  </si>
  <si>
    <t>3.1.7.1</t>
  </si>
  <si>
    <t>Remise en état des abords, des accès chantiers et des surfaces de stockage</t>
  </si>
  <si>
    <t>PLAN DE RÉCOLEMENT / D.O.E</t>
  </si>
  <si>
    <t>8.1</t>
  </si>
  <si>
    <t>3.1.8.1</t>
  </si>
  <si>
    <t>Plan de récolement</t>
  </si>
  <si>
    <t>Dossier des Ouvrages Exécutés</t>
  </si>
  <si>
    <t>POSTE</t>
  </si>
  <si>
    <r>
      <t>R</t>
    </r>
    <r>
      <rPr>
        <b/>
        <sz val="9"/>
        <color theme="0"/>
        <rFont val="Calibri"/>
        <family val="2"/>
      </rPr>
      <t>É</t>
    </r>
    <r>
      <rPr>
        <b/>
        <sz val="9"/>
        <color theme="0"/>
        <rFont val="Calibri"/>
        <family val="2"/>
        <scheme val="minor"/>
      </rPr>
      <t>CAPITULATIF</t>
    </r>
  </si>
  <si>
    <t>TOTAL H.T.</t>
  </si>
  <si>
    <t>TVA 20,0%</t>
  </si>
  <si>
    <t>TOTAL T.T.C</t>
  </si>
  <si>
    <t>Rénovation de deux terrains en gazon synthétique</t>
  </si>
  <si>
    <t>Ville de Guipavas</t>
  </si>
  <si>
    <t>Phase 1 - 2025 : Kerlaurent</t>
  </si>
  <si>
    <t>Complexes sportifs de Kerlaurent et de Pontanné</t>
  </si>
  <si>
    <t>Dépose soignée de la couche de souplesse et mise en stock à proximité</t>
  </si>
  <si>
    <t>Griffage, reprofilage, nivellement et compactage de la couche drainante continue</t>
  </si>
  <si>
    <t>Reprise et repose soignée de la couche de souplesse mise en stock à proximité</t>
  </si>
  <si>
    <r>
      <t>CL</t>
    </r>
    <r>
      <rPr>
        <b/>
        <sz val="9"/>
        <color theme="0"/>
        <rFont val="Aptos Narrow"/>
        <family val="2"/>
      </rPr>
      <t>Ô</t>
    </r>
    <r>
      <rPr>
        <b/>
        <sz val="9"/>
        <color theme="0"/>
        <rFont val="Calibri"/>
        <family val="2"/>
      </rPr>
      <t>TURES</t>
    </r>
  </si>
  <si>
    <t>7</t>
  </si>
  <si>
    <t>9.1</t>
  </si>
  <si>
    <t>3.1.9.1</t>
  </si>
  <si>
    <t>Clôture pare-ballons hauteur 6 m</t>
  </si>
  <si>
    <t>9</t>
  </si>
  <si>
    <t>ZONE DE STOCKAGE DES BUTS MOBILES</t>
  </si>
  <si>
    <t>Terrassements</t>
  </si>
  <si>
    <t>Drainage</t>
  </si>
  <si>
    <t>Sol sportif</t>
  </si>
  <si>
    <t>Canalisation PVC CR8 Ø160</t>
  </si>
  <si>
    <t>Regard béton 60 x 60 cm</t>
  </si>
  <si>
    <t>Drain annelé PVC Ø65</t>
  </si>
  <si>
    <t>Apport et mise en œuvre de la couche drainante continue</t>
  </si>
  <si>
    <t>Nivellement et compactage de la couche drainante continue</t>
  </si>
  <si>
    <t>Raccordement par piquage sur regard existant</t>
  </si>
  <si>
    <t>Déblais</t>
  </si>
  <si>
    <t>Purges</t>
  </si>
  <si>
    <t>Nivellement et compactage des fonds de forme</t>
  </si>
  <si>
    <t>Géotextile classe 5</t>
  </si>
  <si>
    <t>Couche de forme ép. 30 cm</t>
  </si>
  <si>
    <t>Couche de fondation ép. 15 cm</t>
  </si>
  <si>
    <t>3.1.5.2</t>
  </si>
  <si>
    <t>Dépose et évacuation des composants du sol sportif pour valorisation (hors couche de souplesse)</t>
  </si>
  <si>
    <t>Déposes et démolition hors sol sportif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</si>
  <si>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</si>
  <si>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</si>
  <si>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</si>
  <si>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</si>
  <si>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</si>
  <si>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</si>
  <si>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</si>
  <si>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</si>
  <si>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</si>
  <si>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</si>
  <si>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</si>
  <si>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3.1.1.2</t>
  </si>
  <si>
    <t>3.1.1.3</t>
  </si>
  <si>
    <t>3.1.1.4</t>
  </si>
  <si>
    <t>3.1.1.5</t>
  </si>
  <si>
    <t>3.1.1.6</t>
  </si>
  <si>
    <t>3.1.1.7</t>
  </si>
  <si>
    <t>3.1.1.8</t>
  </si>
  <si>
    <t>2.2.2</t>
  </si>
  <si>
    <t>3.1.1.9</t>
  </si>
  <si>
    <t>3.1.1.10</t>
  </si>
  <si>
    <t>3.1.1.11</t>
  </si>
  <si>
    <t>3.1.3.1</t>
  </si>
  <si>
    <t>2.2</t>
  </si>
  <si>
    <t>3.1.2.2</t>
  </si>
  <si>
    <t>2.3</t>
  </si>
  <si>
    <t>3.1.2.3</t>
  </si>
  <si>
    <t>2.4</t>
  </si>
  <si>
    <t>3.1.2.4</t>
  </si>
  <si>
    <t>2.5</t>
  </si>
  <si>
    <t>3.1.2.5</t>
  </si>
  <si>
    <t>Portail coulissant 3 m - Hauteur main courante</t>
  </si>
  <si>
    <t>Gazon synthétique avec remplissage liège - Effet tonte</t>
  </si>
  <si>
    <t>3.2</t>
  </si>
  <si>
    <t>3.1.3.2</t>
  </si>
  <si>
    <t>Poteaux de corner</t>
  </si>
  <si>
    <t>4.2</t>
  </si>
  <si>
    <t>3.1.4.2</t>
  </si>
  <si>
    <t>4.3</t>
  </si>
  <si>
    <t>3.1.4.3</t>
  </si>
  <si>
    <t>4.4</t>
  </si>
  <si>
    <t>3.1.4.4</t>
  </si>
  <si>
    <t>5.2</t>
  </si>
  <si>
    <t>Revêtement de finition en enrobé noir</t>
  </si>
  <si>
    <t>6.2</t>
  </si>
  <si>
    <t>3.1.6.2</t>
  </si>
  <si>
    <t>6.3</t>
  </si>
  <si>
    <t>3.1.6.3</t>
  </si>
  <si>
    <t>6.4</t>
  </si>
  <si>
    <t>3.1.6.4</t>
  </si>
  <si>
    <t>6.5</t>
  </si>
  <si>
    <t>3.1.6.5</t>
  </si>
  <si>
    <t>6.6</t>
  </si>
  <si>
    <t>3.1.6.6</t>
  </si>
  <si>
    <t>6.7</t>
  </si>
  <si>
    <t>3.1.6.7</t>
  </si>
  <si>
    <t>8.2</t>
  </si>
  <si>
    <t>3.1.8.2</t>
  </si>
  <si>
    <t>Plus-value au poste 3.1.3.1 : Zone technique avec gazon synthétique orange</t>
  </si>
  <si>
    <t>Moins-value au poste 1.12 : Récupération et mise en stock soigné du gazon synthétique déposé y compris sable (évacuation du S.B.R uniquement)</t>
  </si>
  <si>
    <t>Pose du gazon synthétique et du sable de lestage récupérés</t>
  </si>
  <si>
    <t>Logo du club</t>
  </si>
  <si>
    <t>Consignation du réseau électrique du terrain selon la norme NF C18-510</t>
  </si>
  <si>
    <t>Accès chantier, protection du terrain et zones de stockage</t>
  </si>
  <si>
    <t>Contrôles techniques à la charge de l'entreprise (voir paragraphe 2.2.2 du CCTP)</t>
  </si>
  <si>
    <t>3.3</t>
  </si>
  <si>
    <t>3.4</t>
  </si>
  <si>
    <r>
      <rPr>
        <b/>
        <u/>
        <sz val="16"/>
        <color rgb="FF414442"/>
        <rFont val="Calibri"/>
        <family val="2"/>
        <scheme val="minor"/>
      </rPr>
      <t>DPGF</t>
    </r>
    <r>
      <rPr>
        <b/>
        <sz val="16"/>
        <color rgb="FF414442"/>
        <rFont val="Calibri"/>
        <family val="2"/>
        <scheme val="minor"/>
      </rPr>
      <t xml:space="preserve"> - Lot n°1 : Terrassement - VRD / Sol et équipements sportifs / Clôtures</t>
    </r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</si>
  <si>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</si>
  <si>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</si>
  <si>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</si>
  <si>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</si>
  <si>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</si>
  <si>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</si>
  <si>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</si>
  <si>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</si>
  <si>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</si>
  <si>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</si>
  <si>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</si>
  <si>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</si>
  <si>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</si>
  <si>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</si>
  <si>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3.1.9.2</t>
  </si>
  <si>
    <t>3.1.9.3</t>
  </si>
  <si>
    <t>3.1.9.3.1</t>
  </si>
  <si>
    <t>P.S.E N°1 : TRANSFORMATION DE LA DEMI-LUNE SUD AVEC LE GAZON SYNTHÉTIQUE DÉPOSÉ</t>
  </si>
  <si>
    <t>3.1.9.2.1</t>
  </si>
  <si>
    <t>3.1.9.1.1</t>
  </si>
  <si>
    <t>3.1.9.1.2</t>
  </si>
  <si>
    <t>3.1.9.1.3</t>
  </si>
  <si>
    <t>3.1.9.1.4</t>
  </si>
  <si>
    <t>3.1.9.2.2</t>
  </si>
  <si>
    <t>3.1.9.2.3</t>
  </si>
  <si>
    <t>3.1.9.2.4</t>
  </si>
  <si>
    <t>3.1.9.2.5</t>
  </si>
  <si>
    <t>3.1.9.2.6</t>
  </si>
  <si>
    <t>3.1.9.2.7</t>
  </si>
  <si>
    <t>3.1.9.2.8</t>
  </si>
  <si>
    <t>3.1.9.2.9</t>
  </si>
  <si>
    <t>3.1.3.3</t>
  </si>
  <si>
    <t>3.1.3.4</t>
  </si>
  <si>
    <t>DÉPOSE/REPOSE DE LA COUCHE DE SOUPLESSE ET REPRISE DE LA PLANÉITÉ DE LA COUCHE DRAINANTE</t>
  </si>
  <si>
    <t>Paire de fourreaux pour buts de football à 11 et repose des buts</t>
  </si>
  <si>
    <t>Paire de  fourreaux pour buts de football à 8 et repose des buts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</si>
</sst>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* #,##0.00\ &quot;€&quot;_-;\-* #,##0.00\ &quot;€&quot;_-;_-* &quot;-&quot;??\ &quot;€&quot;_-;_-@_-"/>
    <numFmt numFmtId="164" formatCode="00000"/>
    <numFmt numFmtId="165" formatCode="_-* #,##0.00\ _€_-;\-* #,##0.00\ _€_-;_-* &quot;-&quot;??\ _€_-;_-@_-"/>
    <numFmt numFmtId="166" formatCode="#,##0.00\ [$€-40C]"/>
    <numFmt numFmtId="167" formatCode="_ * #,##0.00_)\ &quot;€&quot;_ ;_ * \(#,##0.00\)\ &quot;€&quot;_ ;_ * &quot;-&quot;??_)\ &quot;€&quot;_ ;_ @_ 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enir Medium"/>
    </font>
    <font>
      <b/>
      <sz val="12"/>
      <color rgb="FF414442"/>
      <name val="Calibri"/>
      <family val="2"/>
      <scheme val="minor"/>
    </font>
    <font>
      <b/>
      <sz val="10"/>
      <color rgb="FF414442"/>
      <name val="Calibri"/>
      <family val="2"/>
      <scheme val="minor"/>
    </font>
    <font>
      <b/>
      <sz val="14"/>
      <color rgb="FF414442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9"/>
      <name val="Calibri"/>
      <family val="2"/>
      <scheme val="minor"/>
    </font>
    <font>
      <i/>
      <sz val="14"/>
      <name val="Calibri"/>
      <family val="2"/>
      <scheme val="minor"/>
    </font>
    <font>
      <b/>
      <sz val="18"/>
      <color rgb="FF414442"/>
      <name val="Calibri"/>
      <family val="2"/>
      <scheme val="minor"/>
    </font>
    <font>
      <sz val="18"/>
      <name val="Calibri"/>
      <family val="2"/>
      <scheme val="minor"/>
    </font>
    <font>
      <b/>
      <sz val="16"/>
      <color rgb="FF414442"/>
      <name val="Calibri"/>
      <family val="2"/>
      <scheme val="minor"/>
    </font>
    <font>
      <b/>
      <u/>
      <sz val="16"/>
      <color rgb="FF41444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9FC976"/>
      <name val="Calibri"/>
      <family val="2"/>
      <scheme val="minor"/>
    </font>
    <font>
      <sz val="9"/>
      <color rgb="FF414442"/>
      <name val="Calibri"/>
      <family val="2"/>
      <scheme val="minor"/>
    </font>
    <font>
      <sz val="9"/>
      <color rgb="FF414442"/>
      <name val="Calibri"/>
      <family val="2"/>
    </font>
    <font>
      <b/>
      <sz val="9"/>
      <color rgb="FF414442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0"/>
      <name val="Calibri"/>
      <family val="2"/>
    </font>
    <font>
      <sz val="9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Avenir Medium"/>
      <family val="2"/>
    </font>
    <font>
      <b/>
      <sz val="12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1" tint="0.34998626667073579"/>
      <name val="Calibri"/>
      <family val="2"/>
      <scheme val="minor"/>
    </font>
    <font>
      <b/>
      <sz val="7"/>
      <name val="Calibri"/>
      <family val="2"/>
      <scheme val="minor"/>
    </font>
    <font>
      <b/>
      <sz val="7"/>
      <color theme="0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theme="0"/>
      <name val="Aptos Narrow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14442"/>
        <bgColor indexed="64"/>
      </patternFill>
    </fill>
    <fill>
      <patternFill patternType="solid">
        <fgColor rgb="FF414442"/>
        <bgColor rgb="FF414442"/>
      </patternFill>
    </fill>
    <fill>
      <patternFill patternType="solid">
        <fgColor rgb="FF9FC97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7">
    <xf numFmtId="0" fontId="0" fillId="0" borderId="0"/>
    <xf numFmtId="164" fontId="2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/>
    <xf numFmtId="164" fontId="25" fillId="0" borderId="0"/>
    <xf numFmtId="164" fontId="2" fillId="0" borderId="0"/>
    <xf numFmtId="164" fontId="2" fillId="0" borderId="0"/>
    <xf numFmtId="164" fontId="25" fillId="0" borderId="0"/>
    <xf numFmtId="165" fontId="25" fillId="0" borderId="0" applyFont="0" applyFill="0" applyBorder="0" applyAlignment="0" applyProtection="0"/>
    <xf numFmtId="0" fontId="1" fillId="0" borderId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64" fontId="25" fillId="0" borderId="0"/>
    <xf numFmtId="0" fontId="1" fillId="0" borderId="0"/>
    <xf numFmtId="164" fontId="25" fillId="0" borderId="0"/>
    <xf numFmtId="167" fontId="1" fillId="0" borderId="0" applyFont="0" applyFill="0" applyBorder="0" applyAlignment="0" applyProtection="0"/>
  </cellStyleXfs>
  <cellXfs count="167">
    <xf numFmtId="0" fontId="0" fillId="0" borderId="0" xfId="0"/>
    <xf numFmtId="164" fontId="8" fillId="0" borderId="0" xfId="1" applyFont="1"/>
    <xf numFmtId="164" fontId="11" fillId="0" borderId="5" xfId="1" applyFont="1" applyBorder="1" applyAlignment="1">
      <alignment vertical="center" wrapText="1"/>
    </xf>
    <xf numFmtId="164" fontId="11" fillId="0" borderId="0" xfId="1" applyFont="1" applyAlignment="1">
      <alignment vertical="center" wrapText="1"/>
    </xf>
    <xf numFmtId="164" fontId="11" fillId="0" borderId="10" xfId="1" applyFont="1" applyBorder="1" applyAlignment="1">
      <alignment vertical="center" wrapText="1"/>
    </xf>
    <xf numFmtId="0" fontId="15" fillId="0" borderId="5" xfId="1" applyNumberFormat="1" applyFont="1" applyBorder="1" applyAlignment="1">
      <alignment horizontal="left" vertical="center" wrapText="1"/>
    </xf>
    <xf numFmtId="0" fontId="15" fillId="0" borderId="0" xfId="1" applyNumberFormat="1" applyFont="1" applyAlignment="1">
      <alignment horizontal="left" vertical="center"/>
    </xf>
    <xf numFmtId="0" fontId="15" fillId="0" borderId="10" xfId="1" applyNumberFormat="1" applyFont="1" applyBorder="1" applyAlignment="1">
      <alignment horizontal="left" vertical="center"/>
    </xf>
    <xf numFmtId="164" fontId="16" fillId="5" borderId="4" xfId="1" applyFont="1" applyFill="1" applyBorder="1" applyAlignment="1">
      <alignment horizontal="center" vertical="center"/>
    </xf>
    <xf numFmtId="164" fontId="16" fillId="5" borderId="4" xfId="1" applyFont="1" applyFill="1" applyBorder="1" applyAlignment="1">
      <alignment vertical="center"/>
    </xf>
    <xf numFmtId="164" fontId="17" fillId="5" borderId="4" xfId="1" applyFont="1" applyFill="1" applyBorder="1" applyAlignment="1">
      <alignment horizontal="center" vertical="center"/>
    </xf>
    <xf numFmtId="2" fontId="17" fillId="5" borderId="4" xfId="1" applyNumberFormat="1" applyFont="1" applyFill="1" applyBorder="1" applyAlignment="1">
      <alignment horizontal="center" vertical="center" wrapText="1"/>
    </xf>
    <xf numFmtId="2" fontId="17" fillId="5" borderId="4" xfId="1" applyNumberFormat="1" applyFont="1" applyFill="1" applyBorder="1" applyAlignment="1">
      <alignment horizontal="center" vertical="center"/>
    </xf>
    <xf numFmtId="2" fontId="17" fillId="5" borderId="8" xfId="1" applyNumberFormat="1" applyFont="1" applyFill="1" applyBorder="1" applyAlignment="1">
      <alignment horizontal="center" vertical="center"/>
    </xf>
    <xf numFmtId="164" fontId="8" fillId="0" borderId="0" xfId="1" applyFont="1" applyAlignment="1">
      <alignment vertical="center"/>
    </xf>
    <xf numFmtId="164" fontId="18" fillId="0" borderId="4" xfId="1" applyFont="1" applyBorder="1" applyAlignment="1">
      <alignment horizontal="center" vertical="center"/>
    </xf>
    <xf numFmtId="164" fontId="18" fillId="0" borderId="4" xfId="1" applyFont="1" applyBorder="1" applyAlignment="1">
      <alignment vertical="center" wrapText="1"/>
    </xf>
    <xf numFmtId="1" fontId="18" fillId="0" borderId="4" xfId="1" applyNumberFormat="1" applyFont="1" applyBorder="1" applyAlignment="1">
      <alignment horizontal="center" vertical="center"/>
    </xf>
    <xf numFmtId="166" fontId="18" fillId="0" borderId="4" xfId="1" applyNumberFormat="1" applyFont="1" applyBorder="1" applyAlignment="1">
      <alignment vertical="center"/>
    </xf>
    <xf numFmtId="166" fontId="18" fillId="0" borderId="8" xfId="1" applyNumberFormat="1" applyFont="1" applyBorder="1" applyAlignment="1">
      <alignment vertical="center"/>
    </xf>
    <xf numFmtId="164" fontId="18" fillId="0" borderId="4" xfId="4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164" fontId="18" fillId="0" borderId="4" xfId="4" applyFont="1" applyBorder="1" applyAlignment="1">
      <alignment horizontal="center" vertical="center"/>
    </xf>
    <xf numFmtId="1" fontId="18" fillId="0" borderId="4" xfId="4" applyNumberFormat="1" applyFont="1" applyBorder="1" applyAlignment="1">
      <alignment horizontal="center" vertical="center"/>
    </xf>
    <xf numFmtId="164" fontId="15" fillId="0" borderId="0" xfId="1" applyFont="1" applyAlignment="1">
      <alignment vertical="center"/>
    </xf>
    <xf numFmtId="164" fontId="20" fillId="6" borderId="2" xfId="1" applyFont="1" applyFill="1" applyBorder="1" applyAlignment="1">
      <alignment horizontal="center" vertical="center"/>
    </xf>
    <xf numFmtId="164" fontId="20" fillId="6" borderId="2" xfId="1" applyFont="1" applyFill="1" applyBorder="1" applyAlignment="1">
      <alignment vertical="center"/>
    </xf>
    <xf numFmtId="164" fontId="20" fillId="6" borderId="2" xfId="1" applyFont="1" applyFill="1" applyBorder="1" applyAlignment="1">
      <alignment horizontal="right" vertical="center"/>
    </xf>
    <xf numFmtId="2" fontId="20" fillId="6" borderId="2" xfId="1" applyNumberFormat="1" applyFont="1" applyFill="1" applyBorder="1" applyAlignment="1">
      <alignment horizontal="center" vertical="center"/>
    </xf>
    <xf numFmtId="166" fontId="21" fillId="6" borderId="2" xfId="1" applyNumberFormat="1" applyFont="1" applyFill="1" applyBorder="1" applyAlignment="1">
      <alignment vertical="center"/>
    </xf>
    <xf numFmtId="166" fontId="20" fillId="6" borderId="1" xfId="1" applyNumberFormat="1" applyFont="1" applyFill="1" applyBorder="1" applyAlignment="1">
      <alignment vertical="center"/>
    </xf>
    <xf numFmtId="164" fontId="8" fillId="0" borderId="5" xfId="1" applyFont="1" applyBorder="1" applyAlignment="1">
      <alignment horizontal="center" vertical="center"/>
    </xf>
    <xf numFmtId="164" fontId="8" fillId="0" borderId="0" xfId="1" applyFont="1" applyAlignment="1">
      <alignment horizontal="left" vertical="center"/>
    </xf>
    <xf numFmtId="164" fontId="8" fillId="0" borderId="0" xfId="1" applyFont="1" applyAlignment="1">
      <alignment horizontal="right" vertical="center" wrapText="1"/>
    </xf>
    <xf numFmtId="164" fontId="8" fillId="0" borderId="0" xfId="1" applyFont="1" applyAlignment="1">
      <alignment horizontal="center" vertical="center"/>
    </xf>
    <xf numFmtId="2" fontId="8" fillId="0" borderId="0" xfId="1" applyNumberFormat="1" applyFont="1" applyAlignment="1">
      <alignment horizontal="center" vertical="center"/>
    </xf>
    <xf numFmtId="166" fontId="8" fillId="0" borderId="0" xfId="1" applyNumberFormat="1" applyFont="1" applyAlignment="1">
      <alignment vertical="center"/>
    </xf>
    <xf numFmtId="166" fontId="8" fillId="0" borderId="10" xfId="1" applyNumberFormat="1" applyFont="1" applyBorder="1" applyAlignment="1">
      <alignment vertical="center"/>
    </xf>
    <xf numFmtId="164" fontId="16" fillId="5" borderId="4" xfId="1" quotePrefix="1" applyFont="1" applyFill="1" applyBorder="1" applyAlignment="1">
      <alignment horizontal="center" vertical="center"/>
    </xf>
    <xf numFmtId="164" fontId="18" fillId="0" borderId="1" xfId="1" applyFont="1" applyBorder="1" applyAlignment="1">
      <alignment horizontal="center" vertical="center"/>
    </xf>
    <xf numFmtId="164" fontId="18" fillId="0" borderId="4" xfId="1" applyFont="1" applyBorder="1" applyAlignment="1">
      <alignment vertical="center"/>
    </xf>
    <xf numFmtId="164" fontId="18" fillId="0" borderId="1" xfId="1" applyFont="1" applyBorder="1" applyAlignment="1">
      <alignment vertical="center"/>
    </xf>
    <xf numFmtId="166" fontId="20" fillId="6" borderId="2" xfId="1" applyNumberFormat="1" applyFont="1" applyFill="1" applyBorder="1" applyAlignment="1">
      <alignment vertical="center"/>
    </xf>
    <xf numFmtId="164" fontId="16" fillId="5" borderId="1" xfId="1" quotePrefix="1" applyFont="1" applyFill="1" applyBorder="1" applyAlignment="1">
      <alignment horizontal="center" vertical="center"/>
    </xf>
    <xf numFmtId="164" fontId="16" fillId="5" borderId="1" xfId="1" applyFont="1" applyFill="1" applyBorder="1" applyAlignment="1">
      <alignment horizontal="center" vertical="center"/>
    </xf>
    <xf numFmtId="164" fontId="16" fillId="5" borderId="1" xfId="1" applyFont="1" applyFill="1" applyBorder="1" applyAlignment="1">
      <alignment vertical="center"/>
    </xf>
    <xf numFmtId="164" fontId="17" fillId="5" borderId="1" xfId="1" applyFont="1" applyFill="1" applyBorder="1" applyAlignment="1">
      <alignment horizontal="center" vertical="center"/>
    </xf>
    <xf numFmtId="2" fontId="17" fillId="5" borderId="1" xfId="1" applyNumberFormat="1" applyFont="1" applyFill="1" applyBorder="1" applyAlignment="1">
      <alignment horizontal="center" vertical="center"/>
    </xf>
    <xf numFmtId="164" fontId="18" fillId="0" borderId="1" xfId="1" quotePrefix="1" applyFont="1" applyBorder="1" applyAlignment="1">
      <alignment horizontal="center" vertical="center"/>
    </xf>
    <xf numFmtId="1" fontId="18" fillId="0" borderId="1" xfId="1" applyNumberFormat="1" applyFont="1" applyBorder="1" applyAlignment="1">
      <alignment horizontal="center" vertical="center"/>
    </xf>
    <xf numFmtId="166" fontId="18" fillId="0" borderId="1" xfId="1" applyNumberFormat="1" applyFont="1" applyBorder="1" applyAlignment="1">
      <alignment vertical="center"/>
    </xf>
    <xf numFmtId="164" fontId="20" fillId="6" borderId="1" xfId="1" applyFont="1" applyFill="1" applyBorder="1" applyAlignment="1">
      <alignment horizontal="center" vertical="center"/>
    </xf>
    <xf numFmtId="164" fontId="20" fillId="6" borderId="1" xfId="1" applyFont="1" applyFill="1" applyBorder="1" applyAlignment="1">
      <alignment vertical="center"/>
    </xf>
    <xf numFmtId="2" fontId="20" fillId="6" borderId="1" xfId="1" applyNumberFormat="1" applyFont="1" applyFill="1" applyBorder="1" applyAlignment="1">
      <alignment horizontal="center" vertical="center"/>
    </xf>
    <xf numFmtId="164" fontId="15" fillId="0" borderId="5" xfId="1" applyFont="1" applyBorder="1" applyAlignment="1">
      <alignment horizontal="center" vertical="center"/>
    </xf>
    <xf numFmtId="164" fontId="15" fillId="0" borderId="0" xfId="1" applyFont="1" applyAlignment="1">
      <alignment horizontal="left" vertical="center"/>
    </xf>
    <xf numFmtId="166" fontId="23" fillId="0" borderId="0" xfId="1" applyNumberFormat="1" applyFont="1" applyAlignment="1">
      <alignment vertical="center"/>
    </xf>
    <xf numFmtId="164" fontId="24" fillId="0" borderId="10" xfId="1" applyFont="1" applyBorder="1" applyAlignment="1">
      <alignment vertical="center"/>
    </xf>
    <xf numFmtId="164" fontId="17" fillId="5" borderId="12" xfId="1" applyFont="1" applyFill="1" applyBorder="1" applyAlignment="1">
      <alignment horizontal="center" vertical="center"/>
    </xf>
    <xf numFmtId="2" fontId="17" fillId="5" borderId="12" xfId="1" applyNumberFormat="1" applyFont="1" applyFill="1" applyBorder="1" applyAlignment="1">
      <alignment horizontal="center" vertical="center"/>
    </xf>
    <xf numFmtId="166" fontId="23" fillId="0" borderId="1" xfId="1" applyNumberFormat="1" applyFont="1" applyBorder="1" applyAlignment="1">
      <alignment vertical="center"/>
    </xf>
    <xf numFmtId="164" fontId="20" fillId="6" borderId="13" xfId="1" applyFont="1" applyFill="1" applyBorder="1" applyAlignment="1">
      <alignment horizontal="center" vertical="center"/>
    </xf>
    <xf numFmtId="164" fontId="20" fillId="6" borderId="13" xfId="1" applyFont="1" applyFill="1" applyBorder="1" applyAlignment="1">
      <alignment vertical="center"/>
    </xf>
    <xf numFmtId="0" fontId="4" fillId="6" borderId="13" xfId="1" applyNumberFormat="1" applyFont="1" applyFill="1" applyBorder="1" applyAlignment="1">
      <alignment horizontal="center" vertical="center"/>
    </xf>
    <xf numFmtId="0" fontId="4" fillId="6" borderId="13" xfId="1" applyNumberFormat="1" applyFont="1" applyFill="1" applyBorder="1" applyAlignment="1">
      <alignment vertical="center"/>
    </xf>
    <xf numFmtId="166" fontId="20" fillId="6" borderId="13" xfId="1" applyNumberFormat="1" applyFont="1" applyFill="1" applyBorder="1" applyAlignment="1">
      <alignment vertical="center"/>
    </xf>
    <xf numFmtId="164" fontId="16" fillId="5" borderId="12" xfId="1" applyFont="1" applyFill="1" applyBorder="1" applyAlignment="1">
      <alignment vertical="center"/>
    </xf>
    <xf numFmtId="164" fontId="18" fillId="0" borderId="1" xfId="5" applyFont="1" applyBorder="1" applyAlignment="1">
      <alignment vertical="center"/>
    </xf>
    <xf numFmtId="164" fontId="15" fillId="0" borderId="0" xfId="1" applyFont="1" applyAlignment="1">
      <alignment horizontal="right" vertical="center"/>
    </xf>
    <xf numFmtId="164" fontId="15" fillId="0" borderId="7" xfId="1" applyFont="1" applyBorder="1" applyAlignment="1">
      <alignment horizontal="center" vertical="center"/>
    </xf>
    <xf numFmtId="2" fontId="15" fillId="0" borderId="2" xfId="1" applyNumberFormat="1" applyFont="1" applyBorder="1" applyAlignment="1">
      <alignment horizontal="center" vertical="center"/>
    </xf>
    <xf numFmtId="166" fontId="15" fillId="0" borderId="2" xfId="1" applyNumberFormat="1" applyFont="1" applyBorder="1" applyAlignment="1">
      <alignment vertical="center"/>
    </xf>
    <xf numFmtId="166" fontId="15" fillId="0" borderId="3" xfId="1" applyNumberFormat="1" applyFont="1" applyBorder="1" applyAlignment="1">
      <alignment vertical="center"/>
    </xf>
    <xf numFmtId="0" fontId="16" fillId="5" borderId="4" xfId="1" quotePrefix="1" applyNumberFormat="1" applyFont="1" applyFill="1" applyBorder="1" applyAlignment="1">
      <alignment horizontal="center" vertical="center"/>
    </xf>
    <xf numFmtId="164" fontId="18" fillId="0" borderId="4" xfId="1" quotePrefix="1" applyFont="1" applyBorder="1" applyAlignment="1">
      <alignment horizontal="center" vertical="center"/>
    </xf>
    <xf numFmtId="164" fontId="15" fillId="0" borderId="5" xfId="1" applyFont="1" applyBorder="1" applyAlignment="1">
      <alignment horizontal="left" vertical="center"/>
    </xf>
    <xf numFmtId="164" fontId="8" fillId="0" borderId="5" xfId="1" applyFont="1" applyBorder="1" applyAlignment="1">
      <alignment vertical="center"/>
    </xf>
    <xf numFmtId="164" fontId="16" fillId="4" borderId="1" xfId="1" applyFont="1" applyFill="1" applyBorder="1" applyAlignment="1">
      <alignment horizontal="center" vertical="center"/>
    </xf>
    <xf numFmtId="164" fontId="16" fillId="4" borderId="2" xfId="1" applyFont="1" applyFill="1" applyBorder="1" applyAlignment="1">
      <alignment vertical="center" wrapText="1"/>
    </xf>
    <xf numFmtId="164" fontId="27" fillId="4" borderId="7" xfId="1" applyFont="1" applyFill="1" applyBorder="1" applyAlignment="1">
      <alignment horizontal="right" vertical="center"/>
    </xf>
    <xf numFmtId="2" fontId="27" fillId="4" borderId="7" xfId="1" applyNumberFormat="1" applyFont="1" applyFill="1" applyBorder="1" applyAlignment="1">
      <alignment horizontal="center" vertical="center"/>
    </xf>
    <xf numFmtId="166" fontId="27" fillId="4" borderId="7" xfId="1" applyNumberFormat="1" applyFont="1" applyFill="1" applyBorder="1" applyAlignment="1">
      <alignment vertical="center"/>
    </xf>
    <xf numFmtId="166" fontId="27" fillId="4" borderId="3" xfId="1" applyNumberFormat="1" applyFont="1" applyFill="1" applyBorder="1" applyAlignment="1">
      <alignment vertical="center"/>
    </xf>
    <xf numFmtId="164" fontId="8" fillId="0" borderId="2" xfId="1" applyFont="1" applyBorder="1" applyAlignment="1">
      <alignment horizontal="left" vertical="center" wrapText="1"/>
    </xf>
    <xf numFmtId="164" fontId="8" fillId="0" borderId="7" xfId="1" applyFont="1" applyBorder="1" applyAlignment="1">
      <alignment horizontal="left" vertical="center" wrapText="1"/>
    </xf>
    <xf numFmtId="164" fontId="8" fillId="0" borderId="3" xfId="1" applyFont="1" applyBorder="1" applyAlignment="1">
      <alignment horizontal="left" vertical="center" wrapText="1"/>
    </xf>
    <xf numFmtId="166" fontId="8" fillId="0" borderId="1" xfId="1" applyNumberFormat="1" applyFont="1" applyBorder="1" applyAlignment="1">
      <alignment vertical="center"/>
    </xf>
    <xf numFmtId="166" fontId="8" fillId="0" borderId="0" xfId="1" applyNumberFormat="1" applyFont="1"/>
    <xf numFmtId="164" fontId="28" fillId="0" borderId="0" xfId="1" applyFont="1" applyAlignment="1">
      <alignment vertical="center"/>
    </xf>
    <xf numFmtId="164" fontId="8" fillId="0" borderId="0" xfId="1" applyFont="1" applyAlignment="1">
      <alignment horizontal="right" vertical="center"/>
    </xf>
    <xf numFmtId="166" fontId="16" fillId="4" borderId="1" xfId="1" applyNumberFormat="1" applyFont="1" applyFill="1" applyBorder="1" applyAlignment="1">
      <alignment horizontal="center" vertical="center"/>
    </xf>
    <xf numFmtId="166" fontId="16" fillId="4" borderId="9" xfId="1" applyNumberFormat="1" applyFont="1" applyFill="1" applyBorder="1" applyAlignment="1">
      <alignment horizontal="center" vertical="center"/>
    </xf>
    <xf numFmtId="164" fontId="8" fillId="0" borderId="0" xfId="1" applyFont="1" applyAlignment="1">
      <alignment vertical="center" wrapText="1"/>
    </xf>
    <xf numFmtId="166" fontId="8" fillId="0" borderId="1" xfId="1" applyNumberFormat="1" applyFont="1" applyBorder="1" applyAlignment="1">
      <alignment horizontal="center" vertical="center"/>
    </xf>
    <xf numFmtId="164" fontId="8" fillId="0" borderId="6" xfId="1" applyFont="1" applyBorder="1" applyAlignment="1">
      <alignment vertical="center"/>
    </xf>
    <xf numFmtId="164" fontId="8" fillId="0" borderId="11" xfId="1" applyFont="1" applyBorder="1" applyAlignment="1">
      <alignment vertical="center"/>
    </xf>
    <xf numFmtId="164" fontId="8" fillId="0" borderId="11" xfId="1" applyFont="1" applyBorder="1" applyAlignment="1">
      <alignment vertical="center" wrapText="1"/>
    </xf>
    <xf numFmtId="164" fontId="8" fillId="0" borderId="11" xfId="1" applyFont="1" applyBorder="1" applyAlignment="1">
      <alignment horizontal="right" vertical="center"/>
    </xf>
    <xf numFmtId="2" fontId="8" fillId="0" borderId="11" xfId="1" applyNumberFormat="1" applyFont="1" applyBorder="1" applyAlignment="1">
      <alignment horizontal="center" vertical="center"/>
    </xf>
    <xf numFmtId="166" fontId="17" fillId="4" borderId="1" xfId="1" applyNumberFormat="1" applyFont="1" applyFill="1" applyBorder="1" applyAlignment="1">
      <alignment horizontal="center" vertical="center"/>
    </xf>
    <xf numFmtId="0" fontId="15" fillId="0" borderId="0" xfId="1" applyNumberFormat="1" applyFont="1" applyAlignment="1">
      <alignment horizontal="left"/>
    </xf>
    <xf numFmtId="164" fontId="8" fillId="0" borderId="0" xfId="1" applyFont="1" applyAlignment="1">
      <alignment horizontal="left" vertical="center" wrapText="1"/>
    </xf>
    <xf numFmtId="164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0" xfId="1" applyFont="1" applyAlignment="1">
      <alignment wrapText="1"/>
    </xf>
    <xf numFmtId="164" fontId="15" fillId="0" borderId="0" xfId="1" applyFont="1" applyAlignment="1">
      <alignment horizontal="left"/>
    </xf>
    <xf numFmtId="164" fontId="8" fillId="0" borderId="0" xfId="1" applyFont="1" applyAlignment="1">
      <alignment horizontal="right" wrapText="1"/>
    </xf>
    <xf numFmtId="2" fontId="8" fillId="0" borderId="0" xfId="1" applyNumberFormat="1" applyFont="1" applyAlignment="1">
      <alignment horizontal="center"/>
    </xf>
    <xf numFmtId="0" fontId="29" fillId="0" borderId="0" xfId="1" applyNumberFormat="1" applyFont="1" applyAlignment="1">
      <alignment horizontal="left"/>
    </xf>
    <xf numFmtId="164" fontId="15" fillId="0" borderId="0" xfId="1" applyFont="1" applyAlignment="1">
      <alignment wrapText="1"/>
    </xf>
    <xf numFmtId="1" fontId="27" fillId="0" borderId="0" xfId="1" applyNumberFormat="1" applyFont="1" applyAlignment="1">
      <alignment horizontal="center"/>
    </xf>
    <xf numFmtId="164" fontId="27" fillId="0" borderId="0" xfId="1" applyFont="1" applyAlignment="1">
      <alignment wrapText="1"/>
    </xf>
    <xf numFmtId="164" fontId="27" fillId="0" borderId="0" xfId="1" applyFont="1" applyAlignment="1">
      <alignment horizontal="center"/>
    </xf>
    <xf numFmtId="166" fontId="27" fillId="0" borderId="0" xfId="1" applyNumberFormat="1" applyFont="1"/>
    <xf numFmtId="164" fontId="8" fillId="0" borderId="0" xfId="1" applyFont="1" applyAlignment="1">
      <alignment vertical="top" wrapText="1"/>
    </xf>
    <xf numFmtId="0" fontId="16" fillId="0" borderId="0" xfId="1" applyNumberFormat="1" applyFont="1" applyAlignment="1">
      <alignment horizontal="left"/>
    </xf>
    <xf numFmtId="0" fontId="30" fillId="0" borderId="0" xfId="1" applyNumberFormat="1" applyFont="1" applyAlignment="1">
      <alignment horizontal="left"/>
    </xf>
    <xf numFmtId="164" fontId="16" fillId="0" borderId="0" xfId="1" applyFont="1" applyAlignment="1">
      <alignment wrapText="1"/>
    </xf>
    <xf numFmtId="164" fontId="16" fillId="0" borderId="0" xfId="1" applyFont="1" applyAlignment="1">
      <alignment horizontal="center"/>
    </xf>
    <xf numFmtId="2" fontId="16" fillId="0" borderId="0" xfId="1" applyNumberFormat="1" applyFont="1" applyAlignment="1">
      <alignment horizontal="center"/>
    </xf>
    <xf numFmtId="166" fontId="16" fillId="0" borderId="0" xfId="1" applyNumberFormat="1" applyFont="1"/>
    <xf numFmtId="164" fontId="27" fillId="0" borderId="0" xfId="1" applyFont="1" applyAlignment="1">
      <alignment vertical="top" wrapText="1"/>
    </xf>
    <xf numFmtId="164" fontId="16" fillId="0" borderId="0" xfId="1" applyFont="1" applyAlignment="1">
      <alignment horizontal="left"/>
    </xf>
    <xf numFmtId="164" fontId="16" fillId="0" borderId="0" xfId="1" applyFont="1" applyAlignment="1">
      <alignment horizontal="right" wrapText="1"/>
    </xf>
    <xf numFmtId="164" fontId="8" fillId="0" borderId="0" xfId="1" applyFont="1" applyAlignment="1">
      <alignment horizontal="right"/>
    </xf>
    <xf numFmtId="164" fontId="31" fillId="0" borderId="0" xfId="1" applyFont="1" applyAlignment="1">
      <alignment horizontal="center"/>
    </xf>
    <xf numFmtId="0" fontId="8" fillId="0" borderId="0" xfId="1" applyNumberFormat="1" applyFont="1"/>
    <xf numFmtId="166" fontId="15" fillId="0" borderId="0" xfId="1" applyNumberFormat="1" applyFont="1"/>
    <xf numFmtId="164" fontId="18" fillId="0" borderId="1" xfId="6" applyFont="1" applyBorder="1" applyAlignment="1">
      <alignment horizontal="center" vertical="center"/>
    </xf>
    <xf numFmtId="1" fontId="18" fillId="0" borderId="1" xfId="6" applyNumberFormat="1" applyFont="1" applyBorder="1" applyAlignment="1">
      <alignment horizontal="center" vertical="center"/>
    </xf>
    <xf numFmtId="166" fontId="18" fillId="0" borderId="1" xfId="6" applyNumberFormat="1" applyFont="1" applyBorder="1" applyAlignment="1">
      <alignment vertical="center"/>
    </xf>
    <xf numFmtId="164" fontId="18" fillId="0" borderId="1" xfId="4" applyFont="1" applyBorder="1" applyAlignment="1">
      <alignment vertical="center"/>
    </xf>
    <xf numFmtId="164" fontId="20" fillId="3" borderId="1" xfId="1" applyFont="1" applyFill="1" applyBorder="1" applyAlignment="1">
      <alignment vertical="center"/>
    </xf>
    <xf numFmtId="164" fontId="18" fillId="0" borderId="1" xfId="6" applyFont="1" applyBorder="1" applyAlignment="1">
      <alignment vertical="center"/>
    </xf>
    <xf numFmtId="164" fontId="18" fillId="0" borderId="1" xfId="7" applyFont="1" applyBorder="1" applyAlignment="1">
      <alignment horizontal="center" vertical="center"/>
    </xf>
    <xf numFmtId="1" fontId="18" fillId="0" borderId="1" xfId="7" applyNumberFormat="1" applyFont="1" applyBorder="1" applyAlignment="1">
      <alignment horizontal="center" vertical="center"/>
    </xf>
    <xf numFmtId="164" fontId="18" fillId="0" borderId="1" xfId="7" applyFont="1" applyBorder="1" applyAlignment="1">
      <alignment vertical="center"/>
    </xf>
    <xf numFmtId="1" fontId="16" fillId="6" borderId="1" xfId="1" applyNumberFormat="1" applyFont="1" applyFill="1" applyBorder="1" applyAlignment="1">
      <alignment horizontal="center" vertical="center"/>
    </xf>
    <xf numFmtId="164" fontId="18" fillId="0" borderId="2" xfId="4" applyFont="1" applyBorder="1" applyAlignment="1">
      <alignment vertical="center"/>
    </xf>
    <xf numFmtId="164" fontId="18" fillId="0" borderId="8" xfId="1" applyFont="1" applyBorder="1" applyAlignment="1">
      <alignment horizontal="center" vertical="center"/>
    </xf>
    <xf numFmtId="1" fontId="18" fillId="0" borderId="8" xfId="1" applyNumberFormat="1" applyFont="1" applyBorder="1" applyAlignment="1">
      <alignment horizontal="center" vertical="center"/>
    </xf>
    <xf numFmtId="164" fontId="26" fillId="0" borderId="0" xfId="1" applyFont="1" applyAlignment="1">
      <alignment horizontal="center" vertical="center"/>
    </xf>
    <xf numFmtId="164" fontId="26" fillId="0" borderId="10" xfId="1" applyFont="1" applyBorder="1" applyAlignment="1">
      <alignment horizontal="center" vertical="center"/>
    </xf>
    <xf numFmtId="164" fontId="7" fillId="4" borderId="2" xfId="1" applyFont="1" applyFill="1" applyBorder="1" applyAlignment="1">
      <alignment horizontal="center" vertical="center" wrapText="1"/>
    </xf>
    <xf numFmtId="164" fontId="7" fillId="4" borderId="7" xfId="1" applyFont="1" applyFill="1" applyBorder="1" applyAlignment="1">
      <alignment horizontal="center" vertical="center" wrapText="1"/>
    </xf>
    <xf numFmtId="164" fontId="7" fillId="4" borderId="3" xfId="1" applyFont="1" applyFill="1" applyBorder="1" applyAlignment="1">
      <alignment horizontal="center" vertical="center" wrapText="1"/>
    </xf>
    <xf numFmtId="164" fontId="9" fillId="0" borderId="5" xfId="1" applyFont="1" applyBorder="1" applyAlignment="1">
      <alignment horizontal="center" vertical="center" wrapText="1"/>
    </xf>
    <xf numFmtId="164" fontId="9" fillId="0" borderId="0" xfId="1" applyFont="1" applyAlignment="1">
      <alignment horizontal="center" vertical="center" wrapText="1"/>
    </xf>
    <xf numFmtId="164" fontId="9" fillId="0" borderId="10" xfId="1" applyFont="1" applyBorder="1" applyAlignment="1">
      <alignment horizontal="center" vertical="center" wrapText="1"/>
    </xf>
    <xf numFmtId="164" fontId="10" fillId="0" borderId="5" xfId="1" applyFont="1" applyBorder="1" applyAlignment="1">
      <alignment horizontal="center" vertical="center" wrapText="1"/>
    </xf>
    <xf numFmtId="164" fontId="10" fillId="0" borderId="0" xfId="1" applyFont="1" applyAlignment="1">
      <alignment horizontal="center" vertical="center" wrapText="1"/>
    </xf>
    <xf numFmtId="164" fontId="10" fillId="0" borderId="10" xfId="1" applyFont="1" applyBorder="1" applyAlignment="1">
      <alignment horizontal="center" vertical="center" wrapText="1"/>
    </xf>
    <xf numFmtId="164" fontId="5" fillId="0" borderId="5" xfId="1" applyFont="1" applyBorder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4" fontId="5" fillId="0" borderId="10" xfId="1" applyFont="1" applyBorder="1" applyAlignment="1">
      <alignment horizontal="center" vertical="center" wrapText="1"/>
    </xf>
    <xf numFmtId="164" fontId="12" fillId="0" borderId="5" xfId="1" applyFont="1" applyBorder="1" applyAlignment="1">
      <alignment horizontal="left" vertical="center"/>
    </xf>
    <xf numFmtId="164" fontId="12" fillId="0" borderId="0" xfId="1" applyFont="1" applyAlignment="1">
      <alignment horizontal="left" vertical="center"/>
    </xf>
    <xf numFmtId="164" fontId="12" fillId="0" borderId="10" xfId="1" applyFont="1" applyBorder="1" applyAlignment="1">
      <alignment horizontal="left" vertical="center"/>
    </xf>
    <xf numFmtId="0" fontId="14" fillId="0" borderId="5" xfId="1" applyNumberFormat="1" applyFont="1" applyBorder="1" applyAlignment="1">
      <alignment horizontal="left" vertical="center" wrapText="1"/>
    </xf>
    <xf numFmtId="0" fontId="14" fillId="0" borderId="0" xfId="1" applyNumberFormat="1" applyFont="1" applyAlignment="1">
      <alignment horizontal="left" vertical="center"/>
    </xf>
    <xf numFmtId="0" fontId="14" fillId="0" borderId="10" xfId="1" applyNumberFormat="1" applyFont="1" applyBorder="1" applyAlignment="1">
      <alignment horizontal="left" vertical="center"/>
    </xf>
    <xf numFmtId="164" fontId="6" fillId="2" borderId="5" xfId="1" applyFont="1" applyFill="1" applyBorder="1" applyAlignment="1">
      <alignment horizontal="center" vertical="center"/>
    </xf>
    <xf numFmtId="164" fontId="6" fillId="2" borderId="0" xfId="1" applyFont="1" applyFill="1" applyAlignment="1">
      <alignment horizontal="center" vertical="center"/>
    </xf>
    <xf numFmtId="164" fontId="6" fillId="2" borderId="10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2" xfId="1" quotePrefix="1" applyFont="1" applyFill="1" applyBorder="1" applyAlignment="1">
      <alignment horizontal="center" vertical="center"/>
    </xf>
    <xf numFmtId="164" fontId="3" fillId="2" borderId="3" xfId="1" applyFont="1" applyFill="1" applyBorder="1" applyAlignment="1">
      <alignment horizontal="center" vertical="center"/>
    </xf>
  </cellXfs>
  <cellStyles count="17">
    <cellStyle name="Milliers 2" xfId="2" xr:uid="{2045DF27-5FB6-45FF-8D45-26B9EABA83C9}"/>
    <cellStyle name="Milliers 2 2" xfId="9" xr:uid="{FFD64831-632A-4136-A5C1-9535A93332F0}"/>
    <cellStyle name="Monétaire 2" xfId="3" xr:uid="{080CE39A-231E-4515-8250-508F8462C7EC}"/>
    <cellStyle name="Monétaire 2 2" xfId="11" xr:uid="{79939E0A-847E-47F9-90A2-0B5CCC00E8DD}"/>
    <cellStyle name="Monétaire 3" xfId="16" xr:uid="{1DEECCDB-9EE5-43D7-8CBE-514F4CBD7FE6}"/>
    <cellStyle name="Normal" xfId="0" builtinId="0"/>
    <cellStyle name="Normal 2" xfId="1" xr:uid="{82341869-5983-4610-8FEE-C979318C49A6}"/>
    <cellStyle name="Normal 2 2" xfId="15" xr:uid="{2ADA2C07-5F5D-4FCC-9241-FB5738B797B2}"/>
    <cellStyle name="Normal 2 3" xfId="6" xr:uid="{7CE87029-1536-40B1-B375-EC16A2477421}"/>
    <cellStyle name="Normal 2 3 5" xfId="7" xr:uid="{AEF40CC1-6E56-47A5-A603-E207795A6923}"/>
    <cellStyle name="Normal 2 3 5 2" xfId="13" xr:uid="{FD5D8F25-A7BD-4AE2-96D7-D8C83398B50B}"/>
    <cellStyle name="Normal 2 4" xfId="8" xr:uid="{F868C51D-DDC3-4648-BECC-458998145CD7}"/>
    <cellStyle name="Normal 3" xfId="4" xr:uid="{F671D722-8709-4706-A09A-F767BB164D8F}"/>
    <cellStyle name="Normal 3 10" xfId="14" xr:uid="{F6A4DE2B-08C7-485E-BCCF-4F8F5235645D}"/>
    <cellStyle name="Normal 3 11" xfId="5" xr:uid="{B96F23C1-277A-4F23-8CF8-B9C5B433A69C}"/>
    <cellStyle name="Normal 3 3" xfId="10" xr:uid="{4E236305-0B5F-4325-856F-58BAD38AF1A5}"/>
    <cellStyle name="Pourcentage 2" xfId="12" xr:uid="{740E179E-FB70-4F39-8D56-787FE0A8EB6B}"/>
  </cellStyles>
  <dxfs count="3">
    <dxf>
      <font>
        <b/>
        <i val="0"/>
        <color rgb="FF414442"/>
      </font>
      <fill>
        <patternFill>
          <bgColor rgb="FF9FC976"/>
        </patternFill>
      </fill>
    </dxf>
    <dxf>
      <font>
        <color theme="0"/>
      </font>
      <fill>
        <patternFill>
          <fgColor rgb="FF414442"/>
          <bgColor rgb="FF414442"/>
        </patternFill>
      </fill>
    </dxf>
    <dxf>
      <font>
        <color rgb="FF414442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Couleur plaquette" pivot="0" count="3" xr9:uid="{9D2E867E-A3CA-4AA0-AE15-298489BEAA54}">
      <tableStyleElement type="wholeTable" dxfId="2"/>
      <tableStyleElement type="headerRow" dxfId="1"/>
      <tableStyleElement type="totalRow" dxfId="0"/>
    </tableStyle>
  </tableStyles>
  <colors>
    <mruColors>
      <color rgb="FF4144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396240</xdr:colOff>
      <xdr:row>2</xdr:row>
      <xdr:rowOff>175260</xdr:rowOff>
    </xdr:from>
    <xdr:to>
      <xdr:col>7</xdr:col>
      <xdr:colOff>170541</xdr:colOff>
      <xdr:row>4</xdr:row>
      <xdr:rowOff>95550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D82F4BB-F062-41FD-964D-07AF06E391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53475" y="1238250"/>
          <a:ext cx="1504042" cy="676575"/>
        </a:xfrm>
        <a:prstGeom prst="rect">
          <a:avLst/>
        </a:prstGeom>
      </xdr:spPr>
    </xdr:pic>
    <xdr:clientData/>
  </xdr:twoCellAnchor>
  <xdr:twoCellAnchor editAs="oneCell">
    <xdr:from>
      <xdr:col>1</xdr:col>
      <xdr:colOff>211455</xdr:colOff>
      <xdr:row>1</xdr:row>
      <xdr:rowOff>161925</xdr:rowOff>
    </xdr:from>
    <xdr:to>
      <xdr:col>2</xdr:col>
      <xdr:colOff>491874</xdr:colOff>
      <xdr:row>5</xdr:row>
      <xdr:rowOff>22530</xdr:rowOff>
    </xdr:to>
    <xdr:pic>
      <xdr:nvPicPr>
        <xdr:cNvPr id="4" name="Image 3" descr="Une image contenant logo, Graphique, Police, texte&#10;&#10;Le contenu généré par l’IA peut être incorrect.">
          <a:extLst>
            <a:ext uri="{FF2B5EF4-FFF2-40B4-BE49-F238E27FC236}">
              <a16:creationId xmlns:a16="http://schemas.microsoft.com/office/drawing/2014/main" id="{A4780A69-F035-D405-5058-FA051656F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18" t="5153" r="12621"/>
        <a:stretch/>
      </xdr:blipFill>
      <xdr:spPr>
        <a:xfrm>
          <a:off x="668655" y="981075"/>
          <a:ext cx="1013844" cy="1112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38094-2BAB-4C68-B313-FCA34073D8DE}">
  <sheetPr>
    <pageSetUpPr fitToPage="1"/>
  </sheetPr>
  <dimension ref="A1:H184"/>
  <sheetViews>
    <sheetView showGridLines="0" tabSelected="1" view="pageBreakPreview" topLeftCell="A34" zoomScaleNormal="100" zoomScaleSheetLayoutView="100" workbookViewId="0">
      <selection activeCell="C44" sqref="C44"/>
    </sheetView>
  </sheetViews>
  <sheetFormatPr baseColWidth="10" defaultColWidth="11.44140625" defaultRowHeight="12"/>
  <cols>
    <col min="1" max="1" width="6.6640625" style="1" customWidth="1"/>
    <col min="2" max="2" width="10.6640625" style="1" customWidth="1"/>
    <col min="3" max="3" width="114.33203125" style="104" bestFit="1" customWidth="1"/>
    <col min="4" max="4" width="10.6640625" style="1" customWidth="1"/>
    <col min="5" max="6" width="12.6640625" style="107" customWidth="1"/>
    <col min="7" max="8" width="12.6640625" style="87" customWidth="1"/>
    <col min="9" max="16384" width="11.44140625" style="1"/>
  </cols>
  <sheetData>
    <row r="1" spans="1:8" ht="65.099999999999994" customHeight="1">
      <c r="A1" s="143" t="s">
        <v>62</v>
      </c>
      <c r="B1" s="144"/>
      <c r="C1" s="144"/>
      <c r="D1" s="144"/>
      <c r="E1" s="144"/>
      <c r="F1" s="144"/>
      <c r="G1" s="144"/>
      <c r="H1" s="145"/>
    </row>
    <row r="2" spans="1:8" ht="20.100000000000001" customHeight="1">
      <c r="A2" s="146"/>
      <c r="B2" s="147"/>
      <c r="C2" s="147"/>
      <c r="D2" s="147"/>
      <c r="E2" s="147"/>
      <c r="F2" s="147"/>
      <c r="G2" s="147"/>
      <c r="H2" s="148"/>
    </row>
    <row r="3" spans="1:8" ht="39.9" customHeight="1">
      <c r="A3" s="149" t="s">
        <v>63</v>
      </c>
      <c r="B3" s="150"/>
      <c r="C3" s="150"/>
      <c r="D3" s="150"/>
      <c r="E3" s="150"/>
      <c r="F3" s="150"/>
      <c r="G3" s="150"/>
      <c r="H3" s="151"/>
    </row>
    <row r="4" spans="1:8" ht="20.100000000000001" customHeight="1">
      <c r="A4" s="152" t="s">
        <v>65</v>
      </c>
      <c r="B4" s="153"/>
      <c r="C4" s="153"/>
      <c r="D4" s="153"/>
      <c r="E4" s="153"/>
      <c r="F4" s="153"/>
      <c r="G4" s="153"/>
      <c r="H4" s="154"/>
    </row>
    <row r="5" spans="1:8" ht="20.100000000000001" customHeight="1">
      <c r="A5" s="2"/>
      <c r="B5" s="3"/>
      <c r="C5" s="3"/>
      <c r="D5" s="3"/>
      <c r="E5" s="3"/>
      <c r="F5" s="3"/>
      <c r="G5" s="3"/>
      <c r="H5" s="4"/>
    </row>
    <row r="6" spans="1:8" ht="24.9" customHeight="1">
      <c r="A6" s="155" t="s">
        <v>161</v>
      </c>
      <c r="B6" s="156"/>
      <c r="C6" s="156"/>
      <c r="D6" s="156"/>
      <c r="E6" s="156"/>
      <c r="F6" s="156"/>
      <c r="G6" s="156"/>
      <c r="H6" s="157"/>
    </row>
    <row r="7" spans="1:8" ht="19.5" customHeight="1">
      <c r="A7" s="158"/>
      <c r="B7" s="159"/>
      <c r="C7" s="159"/>
      <c r="D7" s="159"/>
      <c r="E7" s="159"/>
      <c r="F7" s="159"/>
      <c r="G7" s="159"/>
      <c r="H7" s="160"/>
    </row>
    <row r="8" spans="1:8" ht="20.100000000000001" customHeight="1">
      <c r="A8" s="161" t="s">
        <v>64</v>
      </c>
      <c r="B8" s="162"/>
      <c r="C8" s="163"/>
      <c r="D8" s="164" t="s">
        <v>11</v>
      </c>
      <c r="E8" s="164"/>
      <c r="F8" s="164"/>
      <c r="G8" s="165"/>
      <c r="H8" s="166"/>
    </row>
    <row r="9" spans="1:8" ht="20.100000000000001" customHeight="1">
      <c r="A9" s="161"/>
      <c r="B9" s="162"/>
      <c r="C9" s="163"/>
      <c r="D9" s="164" t="s">
        <v>12</v>
      </c>
      <c r="E9" s="164"/>
      <c r="F9" s="164"/>
      <c r="G9" s="165" t="s">
        <v>13</v>
      </c>
      <c r="H9" s="166"/>
    </row>
    <row r="10" spans="1:8" ht="20.100000000000001" customHeight="1">
      <c r="A10" s="5"/>
      <c r="B10" s="6"/>
      <c r="C10" s="6"/>
      <c r="D10" s="6"/>
      <c r="E10" s="6"/>
      <c r="F10" s="6"/>
      <c r="G10" s="6"/>
      <c r="H10" s="7"/>
    </row>
    <row r="11" spans="1:8" s="14" customFormat="1" ht="30" customHeight="1">
      <c r="A11" s="8" t="s">
        <v>0</v>
      </c>
      <c r="B11" s="8" t="s">
        <v>14</v>
      </c>
      <c r="C11" s="9" t="s">
        <v>15</v>
      </c>
      <c r="D11" s="10" t="s">
        <v>7</v>
      </c>
      <c r="E11" s="11" t="s">
        <v>16</v>
      </c>
      <c r="F11" s="11" t="s">
        <v>17</v>
      </c>
      <c r="G11" s="12" t="s">
        <v>18</v>
      </c>
      <c r="H11" s="13" t="s">
        <v>19</v>
      </c>
    </row>
    <row r="12" spans="1:8" s="14" customFormat="1" ht="20.100000000000001" customHeight="1">
      <c r="A12" s="15" t="s">
        <v>20</v>
      </c>
      <c r="B12" s="15" t="s">
        <v>21</v>
      </c>
      <c r="C12" s="16" t="s">
        <v>22</v>
      </c>
      <c r="D12" s="15" t="s">
        <v>6</v>
      </c>
      <c r="E12" s="17">
        <v>1</v>
      </c>
      <c r="F12" s="17"/>
      <c r="G12" s="18"/>
      <c r="H12" s="19">
        <f t="shared" ref="H12:H23" si="0">$F12*G12</f>
        <v>0</v>
      </c>
    </row>
    <row r="13" spans="1:8" s="14" customFormat="1" ht="20.100000000000001" customHeight="1">
      <c r="A13" s="15" t="s">
        <v>94</v>
      </c>
      <c r="B13" s="15" t="s">
        <v>105</v>
      </c>
      <c r="C13" s="16" t="s">
        <v>23</v>
      </c>
      <c r="D13" s="15" t="s">
        <v>6</v>
      </c>
      <c r="E13" s="17">
        <v>1</v>
      </c>
      <c r="F13" s="17"/>
      <c r="G13" s="18"/>
      <c r="H13" s="19">
        <f t="shared" si="0"/>
        <v>0</v>
      </c>
    </row>
    <row r="14" spans="1:8" s="14" customFormat="1" ht="20.100000000000001" customHeight="1">
      <c r="A14" s="15" t="s">
        <v>95</v>
      </c>
      <c r="B14" s="15" t="s">
        <v>106</v>
      </c>
      <c r="C14" s="16" t="s">
        <v>24</v>
      </c>
      <c r="D14" s="15" t="s">
        <v>6</v>
      </c>
      <c r="E14" s="17">
        <v>1</v>
      </c>
      <c r="F14" s="17"/>
      <c r="G14" s="18"/>
      <c r="H14" s="19">
        <f t="shared" si="0"/>
        <v>0</v>
      </c>
    </row>
    <row r="15" spans="1:8" s="14" customFormat="1" ht="20.100000000000001" customHeight="1">
      <c r="A15" s="15" t="s">
        <v>96</v>
      </c>
      <c r="B15" s="15" t="s">
        <v>107</v>
      </c>
      <c r="C15" s="16" t="s">
        <v>25</v>
      </c>
      <c r="D15" s="15" t="s">
        <v>6</v>
      </c>
      <c r="E15" s="17">
        <v>1</v>
      </c>
      <c r="F15" s="17"/>
      <c r="G15" s="18"/>
      <c r="H15" s="19">
        <f t="shared" si="0"/>
        <v>0</v>
      </c>
    </row>
    <row r="16" spans="1:8" s="14" customFormat="1" ht="20.100000000000001" customHeight="1">
      <c r="A16" s="15" t="s">
        <v>97</v>
      </c>
      <c r="B16" s="15" t="s">
        <v>108</v>
      </c>
      <c r="C16" s="16" t="s">
        <v>26</v>
      </c>
      <c r="D16" s="15" t="s">
        <v>7</v>
      </c>
      <c r="E16" s="17">
        <v>1</v>
      </c>
      <c r="F16" s="17"/>
      <c r="G16" s="18"/>
      <c r="H16" s="19">
        <f t="shared" si="0"/>
        <v>0</v>
      </c>
    </row>
    <row r="17" spans="1:8" s="14" customFormat="1" ht="20.100000000000001" customHeight="1">
      <c r="A17" s="15" t="s">
        <v>98</v>
      </c>
      <c r="B17" s="15" t="s">
        <v>109</v>
      </c>
      <c r="C17" s="16" t="s">
        <v>27</v>
      </c>
      <c r="D17" s="15" t="s">
        <v>6</v>
      </c>
      <c r="E17" s="17">
        <v>1</v>
      </c>
      <c r="F17" s="17"/>
      <c r="G17" s="18"/>
      <c r="H17" s="19">
        <f>$F17*G17</f>
        <v>0</v>
      </c>
    </row>
    <row r="18" spans="1:8" s="14" customFormat="1" ht="20.100000000000001" customHeight="1">
      <c r="A18" s="15" t="s">
        <v>99</v>
      </c>
      <c r="B18" s="15" t="s">
        <v>110</v>
      </c>
      <c r="C18" s="20" t="s">
        <v>28</v>
      </c>
      <c r="D18" s="15" t="s">
        <v>7</v>
      </c>
      <c r="E18" s="17">
        <v>1</v>
      </c>
      <c r="F18" s="17"/>
      <c r="G18" s="18"/>
      <c r="H18" s="19">
        <f t="shared" si="0"/>
        <v>0</v>
      </c>
    </row>
    <row r="19" spans="1:8" s="14" customFormat="1" ht="20.100000000000001" customHeight="1">
      <c r="A19" s="15" t="s">
        <v>100</v>
      </c>
      <c r="B19" s="15" t="s">
        <v>111</v>
      </c>
      <c r="C19" s="21" t="s">
        <v>156</v>
      </c>
      <c r="D19" s="22" t="s">
        <v>6</v>
      </c>
      <c r="E19" s="23">
        <v>1</v>
      </c>
      <c r="F19" s="17"/>
      <c r="G19" s="18"/>
      <c r="H19" s="19">
        <f t="shared" si="0"/>
        <v>0</v>
      </c>
    </row>
    <row r="20" spans="1:8" s="14" customFormat="1" ht="20.100000000000001" customHeight="1">
      <c r="A20" s="15" t="s">
        <v>101</v>
      </c>
      <c r="B20" s="15" t="s">
        <v>112</v>
      </c>
      <c r="C20" s="16" t="s">
        <v>158</v>
      </c>
      <c r="D20" s="15" t="s">
        <v>6</v>
      </c>
      <c r="E20" s="17">
        <v>1</v>
      </c>
      <c r="F20" s="17"/>
      <c r="G20" s="18"/>
      <c r="H20" s="19">
        <f t="shared" si="0"/>
        <v>0</v>
      </c>
    </row>
    <row r="21" spans="1:8" s="14" customFormat="1" ht="20.100000000000001" customHeight="1">
      <c r="A21" s="15" t="s">
        <v>102</v>
      </c>
      <c r="B21" s="15" t="s">
        <v>113</v>
      </c>
      <c r="C21" s="16" t="s">
        <v>157</v>
      </c>
      <c r="D21" s="15" t="s">
        <v>6</v>
      </c>
      <c r="E21" s="17">
        <v>1</v>
      </c>
      <c r="F21" s="17"/>
      <c r="G21" s="18"/>
      <c r="H21" s="19">
        <f t="shared" si="0"/>
        <v>0</v>
      </c>
    </row>
    <row r="22" spans="1:8" s="24" customFormat="1" ht="20.100000000000001" customHeight="1">
      <c r="A22" s="15" t="s">
        <v>103</v>
      </c>
      <c r="B22" s="15" t="s">
        <v>114</v>
      </c>
      <c r="C22" s="20" t="s">
        <v>93</v>
      </c>
      <c r="D22" s="15" t="s">
        <v>6</v>
      </c>
      <c r="E22" s="17">
        <v>1</v>
      </c>
      <c r="F22" s="17"/>
      <c r="G22" s="18"/>
      <c r="H22" s="19">
        <f t="shared" si="0"/>
        <v>0</v>
      </c>
    </row>
    <row r="23" spans="1:8" s="24" customFormat="1" ht="20.100000000000001" customHeight="1">
      <c r="A23" s="15" t="s">
        <v>104</v>
      </c>
      <c r="B23" s="15" t="s">
        <v>115</v>
      </c>
      <c r="C23" s="20" t="s">
        <v>92</v>
      </c>
      <c r="D23" s="15" t="s">
        <v>5</v>
      </c>
      <c r="E23" s="17">
        <v>8600</v>
      </c>
      <c r="F23" s="17"/>
      <c r="G23" s="18"/>
      <c r="H23" s="19">
        <f t="shared" si="0"/>
        <v>0</v>
      </c>
    </row>
    <row r="24" spans="1:8" s="14" customFormat="1" ht="20.100000000000001" customHeight="1">
      <c r="A24" s="25"/>
      <c r="B24" s="26"/>
      <c r="C24" s="27" t="s">
        <v>29</v>
      </c>
      <c r="D24" s="25"/>
      <c r="E24" s="28"/>
      <c r="F24" s="28"/>
      <c r="G24" s="29"/>
      <c r="H24" s="30">
        <f>SUM(H12:H23)</f>
        <v>0</v>
      </c>
    </row>
    <row r="25" spans="1:8" s="14" customFormat="1" ht="20.100000000000001" customHeight="1">
      <c r="A25" s="31"/>
      <c r="B25" s="32"/>
      <c r="C25" s="33"/>
      <c r="D25" s="34"/>
      <c r="E25" s="35"/>
      <c r="F25" s="35"/>
      <c r="G25" s="36"/>
      <c r="H25" s="37"/>
    </row>
    <row r="26" spans="1:8" s="14" customFormat="1" ht="30" customHeight="1">
      <c r="A26" s="38" t="s">
        <v>1</v>
      </c>
      <c r="B26" s="8" t="s">
        <v>14</v>
      </c>
      <c r="C26" s="45" t="s">
        <v>195</v>
      </c>
      <c r="D26" s="46" t="s">
        <v>7</v>
      </c>
      <c r="E26" s="11" t="s">
        <v>16</v>
      </c>
      <c r="F26" s="11" t="s">
        <v>17</v>
      </c>
      <c r="G26" s="47" t="s">
        <v>18</v>
      </c>
      <c r="H26" s="47" t="s">
        <v>19</v>
      </c>
    </row>
    <row r="27" spans="1:8" s="14" customFormat="1" ht="20.100000000000001" customHeight="1">
      <c r="A27" s="39" t="s">
        <v>30</v>
      </c>
      <c r="B27" s="15" t="s">
        <v>31</v>
      </c>
      <c r="C27" s="40" t="s">
        <v>37</v>
      </c>
      <c r="D27" s="15" t="s">
        <v>8</v>
      </c>
      <c r="E27" s="17">
        <v>50</v>
      </c>
      <c r="F27" s="49"/>
      <c r="G27" s="50"/>
      <c r="H27" s="19">
        <f t="shared" ref="H27:H30" si="1">$F27*G27</f>
        <v>0</v>
      </c>
    </row>
    <row r="28" spans="1:8" s="14" customFormat="1" ht="20.100000000000001" customHeight="1">
      <c r="A28" s="39" t="s">
        <v>117</v>
      </c>
      <c r="B28" s="15" t="s">
        <v>118</v>
      </c>
      <c r="C28" s="40" t="s">
        <v>66</v>
      </c>
      <c r="D28" s="39" t="s">
        <v>5</v>
      </c>
      <c r="E28" s="49">
        <v>500</v>
      </c>
      <c r="F28" s="49"/>
      <c r="G28" s="50"/>
      <c r="H28" s="19">
        <f t="shared" si="1"/>
        <v>0</v>
      </c>
    </row>
    <row r="29" spans="1:8" s="14" customFormat="1" ht="20.100000000000001" customHeight="1">
      <c r="A29" s="39" t="s">
        <v>119</v>
      </c>
      <c r="B29" s="15" t="s">
        <v>120</v>
      </c>
      <c r="C29" s="41" t="s">
        <v>67</v>
      </c>
      <c r="D29" s="128" t="s">
        <v>5</v>
      </c>
      <c r="E29" s="49">
        <v>500</v>
      </c>
      <c r="F29" s="129"/>
      <c r="G29" s="130"/>
      <c r="H29" s="19">
        <f t="shared" si="1"/>
        <v>0</v>
      </c>
    </row>
    <row r="30" spans="1:8" s="14" customFormat="1" ht="20.100000000000001" customHeight="1">
      <c r="A30" s="39" t="s">
        <v>121</v>
      </c>
      <c r="B30" s="15" t="s">
        <v>122</v>
      </c>
      <c r="C30" s="41" t="s">
        <v>38</v>
      </c>
      <c r="D30" s="128" t="s">
        <v>5</v>
      </c>
      <c r="E30" s="49">
        <v>500</v>
      </c>
      <c r="F30" s="129"/>
      <c r="G30" s="130"/>
      <c r="H30" s="19">
        <f t="shared" si="1"/>
        <v>0</v>
      </c>
    </row>
    <row r="31" spans="1:8" s="14" customFormat="1" ht="20.100000000000001" customHeight="1">
      <c r="A31" s="39" t="s">
        <v>123</v>
      </c>
      <c r="B31" s="15" t="s">
        <v>124</v>
      </c>
      <c r="C31" s="40" t="s">
        <v>68</v>
      </c>
      <c r="D31" s="128" t="s">
        <v>5</v>
      </c>
      <c r="E31" s="129">
        <v>500</v>
      </c>
      <c r="F31" s="129"/>
      <c r="G31" s="130"/>
      <c r="H31" s="19">
        <f t="shared" ref="H31" si="2">$F31*G31</f>
        <v>0</v>
      </c>
    </row>
    <row r="32" spans="1:8" s="14" customFormat="1" ht="20.100000000000001" customHeight="1">
      <c r="A32" s="51"/>
      <c r="B32" s="52"/>
      <c r="C32" s="27" t="s">
        <v>29</v>
      </c>
      <c r="D32" s="51"/>
      <c r="E32" s="53"/>
      <c r="F32" s="53"/>
      <c r="G32" s="30"/>
      <c r="H32" s="30">
        <f>SUM(H27:H31)</f>
        <v>0</v>
      </c>
    </row>
    <row r="33" spans="1:8" s="14" customFormat="1" ht="20.100000000000001" customHeight="1">
      <c r="A33" s="54"/>
      <c r="B33" s="55"/>
      <c r="C33" s="33"/>
      <c r="D33" s="34"/>
      <c r="E33" s="35"/>
      <c r="F33" s="35"/>
      <c r="G33" s="56"/>
      <c r="H33" s="57"/>
    </row>
    <row r="34" spans="1:8" s="14" customFormat="1" ht="30" customHeight="1">
      <c r="A34" s="43" t="s">
        <v>2</v>
      </c>
      <c r="B34" s="44" t="s">
        <v>14</v>
      </c>
      <c r="C34" s="45" t="s">
        <v>39</v>
      </c>
      <c r="D34" s="58" t="s">
        <v>7</v>
      </c>
      <c r="E34" s="11" t="s">
        <v>16</v>
      </c>
      <c r="F34" s="11" t="s">
        <v>17</v>
      </c>
      <c r="G34" s="59" t="s">
        <v>18</v>
      </c>
      <c r="H34" s="59" t="s">
        <v>19</v>
      </c>
    </row>
    <row r="35" spans="1:8" s="14" customFormat="1" ht="20.100000000000001" customHeight="1">
      <c r="A35" s="48" t="s">
        <v>33</v>
      </c>
      <c r="B35" s="15" t="s">
        <v>116</v>
      </c>
      <c r="C35" s="41" t="s">
        <v>126</v>
      </c>
      <c r="D35" s="39" t="s">
        <v>5</v>
      </c>
      <c r="E35" s="49">
        <v>8600</v>
      </c>
      <c r="F35" s="49"/>
      <c r="G35" s="60"/>
      <c r="H35" s="19">
        <f t="shared" ref="H35:H38" si="3">$F35*G35</f>
        <v>0</v>
      </c>
    </row>
    <row r="36" spans="1:8" s="14" customFormat="1" ht="20.100000000000001" customHeight="1">
      <c r="A36" s="48" t="s">
        <v>127</v>
      </c>
      <c r="B36" s="15" t="s">
        <v>128</v>
      </c>
      <c r="C36" s="41" t="s">
        <v>42</v>
      </c>
      <c r="D36" s="39" t="s">
        <v>6</v>
      </c>
      <c r="E36" s="49">
        <v>1</v>
      </c>
      <c r="F36" s="49"/>
      <c r="G36" s="50"/>
      <c r="H36" s="19">
        <f t="shared" si="3"/>
        <v>0</v>
      </c>
    </row>
    <row r="37" spans="1:8" s="14" customFormat="1" ht="20.100000000000001" customHeight="1">
      <c r="A37" s="48" t="s">
        <v>159</v>
      </c>
      <c r="B37" s="15" t="s">
        <v>193</v>
      </c>
      <c r="C37" s="131" t="s">
        <v>152</v>
      </c>
      <c r="D37" s="39" t="s">
        <v>5</v>
      </c>
      <c r="E37" s="49">
        <v>45</v>
      </c>
      <c r="F37" s="140"/>
      <c r="G37" s="19"/>
      <c r="H37" s="19">
        <f t="shared" si="3"/>
        <v>0</v>
      </c>
    </row>
    <row r="38" spans="1:8" s="14" customFormat="1" ht="20.100000000000001" customHeight="1">
      <c r="A38" s="48" t="s">
        <v>160</v>
      </c>
      <c r="B38" s="15" t="s">
        <v>194</v>
      </c>
      <c r="C38" s="138" t="s">
        <v>155</v>
      </c>
      <c r="D38" s="139" t="s">
        <v>6</v>
      </c>
      <c r="E38" s="140">
        <v>1</v>
      </c>
      <c r="F38" s="140"/>
      <c r="G38" s="19"/>
      <c r="H38" s="19">
        <f t="shared" si="3"/>
        <v>0</v>
      </c>
    </row>
    <row r="39" spans="1:8" s="14" customFormat="1" ht="20.100000000000001" customHeight="1">
      <c r="A39" s="61"/>
      <c r="B39" s="62"/>
      <c r="C39" s="27" t="s">
        <v>29</v>
      </c>
      <c r="D39" s="62"/>
      <c r="E39" s="63"/>
      <c r="F39" s="63"/>
      <c r="G39" s="64"/>
      <c r="H39" s="65">
        <f>SUM(H35:H38)</f>
        <v>0</v>
      </c>
    </row>
    <row r="40" spans="1:8" s="14" customFormat="1" ht="20.100000000000001" customHeight="1">
      <c r="A40" s="54"/>
      <c r="B40" s="55"/>
      <c r="C40" s="33"/>
      <c r="D40" s="34"/>
      <c r="E40" s="35"/>
      <c r="F40" s="35"/>
      <c r="G40" s="56"/>
      <c r="H40" s="57"/>
    </row>
    <row r="41" spans="1:8" s="14" customFormat="1" ht="30" customHeight="1">
      <c r="A41" s="43" t="s">
        <v>3</v>
      </c>
      <c r="B41" s="44" t="s">
        <v>14</v>
      </c>
      <c r="C41" s="66" t="s">
        <v>44</v>
      </c>
      <c r="D41" s="58" t="s">
        <v>7</v>
      </c>
      <c r="E41" s="11" t="s">
        <v>16</v>
      </c>
      <c r="F41" s="11" t="s">
        <v>17</v>
      </c>
      <c r="G41" s="59" t="s">
        <v>18</v>
      </c>
      <c r="H41" s="59" t="s">
        <v>19</v>
      </c>
    </row>
    <row r="42" spans="1:8" s="14" customFormat="1" ht="20.100000000000001" customHeight="1">
      <c r="A42" s="48" t="s">
        <v>35</v>
      </c>
      <c r="B42" s="15" t="s">
        <v>36</v>
      </c>
      <c r="C42" s="41" t="s">
        <v>196</v>
      </c>
      <c r="D42" s="39" t="s">
        <v>7</v>
      </c>
      <c r="E42" s="49">
        <v>2</v>
      </c>
      <c r="F42" s="49"/>
      <c r="G42" s="50"/>
      <c r="H42" s="19">
        <f t="shared" ref="H42:H45" si="4">$F42*G42</f>
        <v>0</v>
      </c>
    </row>
    <row r="43" spans="1:8" s="14" customFormat="1" ht="20.100000000000001" customHeight="1">
      <c r="A43" s="48" t="s">
        <v>130</v>
      </c>
      <c r="B43" s="15" t="s">
        <v>131</v>
      </c>
      <c r="C43" s="41" t="s">
        <v>197</v>
      </c>
      <c r="D43" s="39" t="s">
        <v>7</v>
      </c>
      <c r="E43" s="49">
        <v>4</v>
      </c>
      <c r="F43" s="49"/>
      <c r="G43" s="50"/>
      <c r="H43" s="19">
        <f t="shared" si="4"/>
        <v>0</v>
      </c>
    </row>
    <row r="44" spans="1:8" s="14" customFormat="1" ht="20.100000000000001" customHeight="1">
      <c r="A44" s="48" t="s">
        <v>132</v>
      </c>
      <c r="B44" s="15" t="s">
        <v>133</v>
      </c>
      <c r="C44" s="67" t="s">
        <v>47</v>
      </c>
      <c r="D44" s="39" t="s">
        <v>6</v>
      </c>
      <c r="E44" s="49">
        <v>1</v>
      </c>
      <c r="F44" s="49"/>
      <c r="G44" s="50"/>
      <c r="H44" s="19">
        <f t="shared" si="4"/>
        <v>0</v>
      </c>
    </row>
    <row r="45" spans="1:8" s="14" customFormat="1" ht="20.100000000000001" customHeight="1">
      <c r="A45" s="48" t="s">
        <v>134</v>
      </c>
      <c r="B45" s="15" t="s">
        <v>135</v>
      </c>
      <c r="C45" s="41" t="s">
        <v>129</v>
      </c>
      <c r="D45" s="39" t="s">
        <v>7</v>
      </c>
      <c r="E45" s="49">
        <v>4</v>
      </c>
      <c r="F45" s="49"/>
      <c r="G45" s="50"/>
      <c r="H45" s="19">
        <f t="shared" si="4"/>
        <v>0</v>
      </c>
    </row>
    <row r="46" spans="1:8" s="14" customFormat="1" ht="20.100000000000001" customHeight="1">
      <c r="A46" s="61"/>
      <c r="B46" s="62"/>
      <c r="C46" s="27" t="s">
        <v>29</v>
      </c>
      <c r="D46" s="62"/>
      <c r="E46" s="63"/>
      <c r="F46" s="63"/>
      <c r="G46" s="64"/>
      <c r="H46" s="65">
        <f>SUM(H42:H45)</f>
        <v>0</v>
      </c>
    </row>
    <row r="47" spans="1:8" s="14" customFormat="1" ht="20.100000000000001" customHeight="1">
      <c r="A47" s="54"/>
      <c r="B47" s="55"/>
      <c r="C47" s="33"/>
      <c r="D47" s="34"/>
      <c r="E47" s="35"/>
      <c r="F47" s="35"/>
      <c r="G47" s="56"/>
      <c r="H47" s="57"/>
    </row>
    <row r="48" spans="1:8" s="14" customFormat="1" ht="30" customHeight="1">
      <c r="A48" s="43" t="s">
        <v>4</v>
      </c>
      <c r="B48" s="44" t="s">
        <v>14</v>
      </c>
      <c r="C48" s="66" t="s">
        <v>69</v>
      </c>
      <c r="D48" s="58" t="s">
        <v>7</v>
      </c>
      <c r="E48" s="11" t="s">
        <v>16</v>
      </c>
      <c r="F48" s="11" t="s">
        <v>17</v>
      </c>
      <c r="G48" s="59" t="s">
        <v>18</v>
      </c>
      <c r="H48" s="59" t="s">
        <v>19</v>
      </c>
    </row>
    <row r="49" spans="1:8" s="14" customFormat="1" ht="20.100000000000001" customHeight="1">
      <c r="A49" s="48" t="s">
        <v>40</v>
      </c>
      <c r="B49" s="15" t="s">
        <v>41</v>
      </c>
      <c r="C49" s="131" t="s">
        <v>73</v>
      </c>
      <c r="D49" s="39" t="s">
        <v>8</v>
      </c>
      <c r="E49" s="49">
        <v>190</v>
      </c>
      <c r="F49" s="49"/>
      <c r="G49" s="50"/>
      <c r="H49" s="50">
        <f t="shared" ref="H49" si="5">G49*$F49</f>
        <v>0</v>
      </c>
    </row>
    <row r="50" spans="1:8" s="14" customFormat="1" ht="20.100000000000001" customHeight="1">
      <c r="A50" s="48" t="s">
        <v>136</v>
      </c>
      <c r="B50" s="15" t="s">
        <v>91</v>
      </c>
      <c r="C50" s="41" t="s">
        <v>125</v>
      </c>
      <c r="D50" s="39" t="s">
        <v>7</v>
      </c>
      <c r="E50" s="49">
        <v>1</v>
      </c>
      <c r="F50" s="49"/>
      <c r="G50" s="50"/>
      <c r="H50" s="19">
        <f t="shared" ref="H50" si="6">$F50*G50</f>
        <v>0</v>
      </c>
    </row>
    <row r="51" spans="1:8" s="14" customFormat="1" ht="20.100000000000001" customHeight="1">
      <c r="A51" s="61"/>
      <c r="B51" s="62"/>
      <c r="C51" s="27" t="s">
        <v>29</v>
      </c>
      <c r="D51" s="62"/>
      <c r="E51" s="63"/>
      <c r="F51" s="63"/>
      <c r="G51" s="64"/>
      <c r="H51" s="65">
        <f>SUM(H49:H50)</f>
        <v>0</v>
      </c>
    </row>
    <row r="52" spans="1:8" s="14" customFormat="1" ht="20.100000000000001" customHeight="1">
      <c r="A52" s="54"/>
      <c r="B52" s="55"/>
      <c r="C52" s="33"/>
      <c r="D52" s="34"/>
      <c r="E52" s="35"/>
      <c r="F52" s="35"/>
      <c r="G52" s="56"/>
      <c r="H52" s="57"/>
    </row>
    <row r="53" spans="1:8" s="14" customFormat="1" ht="30" customHeight="1">
      <c r="A53" s="43" t="s">
        <v>43</v>
      </c>
      <c r="B53" s="44" t="s">
        <v>14</v>
      </c>
      <c r="C53" s="66" t="s">
        <v>75</v>
      </c>
      <c r="D53" s="58" t="s">
        <v>7</v>
      </c>
      <c r="E53" s="11" t="s">
        <v>16</v>
      </c>
      <c r="F53" s="11" t="s">
        <v>17</v>
      </c>
      <c r="G53" s="59" t="s">
        <v>18</v>
      </c>
      <c r="H53" s="59" t="s">
        <v>19</v>
      </c>
    </row>
    <row r="54" spans="1:8" s="14" customFormat="1" ht="20.100000000000001" customHeight="1">
      <c r="A54" s="48" t="s">
        <v>45</v>
      </c>
      <c r="B54" s="15" t="s">
        <v>46</v>
      </c>
      <c r="C54" s="41" t="s">
        <v>85</v>
      </c>
      <c r="D54" s="39" t="s">
        <v>10</v>
      </c>
      <c r="E54" s="49">
        <v>65</v>
      </c>
      <c r="F54" s="49"/>
      <c r="G54" s="50"/>
      <c r="H54" s="50">
        <f t="shared" ref="H54:H60" si="7">G54*$F54</f>
        <v>0</v>
      </c>
    </row>
    <row r="55" spans="1:8" s="14" customFormat="1" ht="20.100000000000001" customHeight="1">
      <c r="A55" s="48" t="s">
        <v>138</v>
      </c>
      <c r="B55" s="15" t="s">
        <v>139</v>
      </c>
      <c r="C55" s="41" t="s">
        <v>87</v>
      </c>
      <c r="D55" s="39" t="s">
        <v>5</v>
      </c>
      <c r="E55" s="49">
        <v>130</v>
      </c>
      <c r="F55" s="49"/>
      <c r="G55" s="50"/>
      <c r="H55" s="50">
        <f t="shared" si="7"/>
        <v>0</v>
      </c>
    </row>
    <row r="56" spans="1:8" s="14" customFormat="1" ht="20.100000000000001" customHeight="1">
      <c r="A56" s="48" t="s">
        <v>140</v>
      </c>
      <c r="B56" s="15" t="s">
        <v>141</v>
      </c>
      <c r="C56" s="41" t="s">
        <v>88</v>
      </c>
      <c r="D56" s="39" t="s">
        <v>5</v>
      </c>
      <c r="E56" s="49">
        <v>130</v>
      </c>
      <c r="F56" s="49"/>
      <c r="G56" s="50"/>
      <c r="H56" s="50">
        <f t="shared" si="7"/>
        <v>0</v>
      </c>
    </row>
    <row r="57" spans="1:8" s="14" customFormat="1" ht="20.100000000000001" customHeight="1">
      <c r="A57" s="48" t="s">
        <v>142</v>
      </c>
      <c r="B57" s="15" t="s">
        <v>143</v>
      </c>
      <c r="C57" s="41" t="s">
        <v>89</v>
      </c>
      <c r="D57" s="39" t="s">
        <v>10</v>
      </c>
      <c r="E57" s="49">
        <v>40</v>
      </c>
      <c r="F57" s="49"/>
      <c r="G57" s="50"/>
      <c r="H57" s="50">
        <f t="shared" si="7"/>
        <v>0</v>
      </c>
    </row>
    <row r="58" spans="1:8" s="14" customFormat="1" ht="20.100000000000001" customHeight="1">
      <c r="A58" s="48" t="s">
        <v>144</v>
      </c>
      <c r="B58" s="15" t="s">
        <v>145</v>
      </c>
      <c r="C58" s="138" t="s">
        <v>90</v>
      </c>
      <c r="D58" s="139" t="s">
        <v>5</v>
      </c>
      <c r="E58" s="140">
        <v>130</v>
      </c>
      <c r="F58" s="140"/>
      <c r="G58" s="19"/>
      <c r="H58" s="50">
        <f t="shared" si="7"/>
        <v>0</v>
      </c>
    </row>
    <row r="59" spans="1:8" s="14" customFormat="1" ht="20.100000000000001" customHeight="1">
      <c r="A59" s="48" t="s">
        <v>146</v>
      </c>
      <c r="B59" s="15" t="s">
        <v>147</v>
      </c>
      <c r="C59" s="138" t="s">
        <v>9</v>
      </c>
      <c r="D59" s="139" t="s">
        <v>8</v>
      </c>
      <c r="E59" s="140">
        <v>16</v>
      </c>
      <c r="F59" s="140"/>
      <c r="G59" s="19"/>
      <c r="H59" s="50">
        <f t="shared" si="7"/>
        <v>0</v>
      </c>
    </row>
    <row r="60" spans="1:8" s="14" customFormat="1" ht="20.100000000000001" customHeight="1">
      <c r="A60" s="48" t="s">
        <v>148</v>
      </c>
      <c r="B60" s="15" t="s">
        <v>149</v>
      </c>
      <c r="C60" s="138" t="s">
        <v>137</v>
      </c>
      <c r="D60" s="139" t="s">
        <v>5</v>
      </c>
      <c r="E60" s="140">
        <v>130</v>
      </c>
      <c r="F60" s="140"/>
      <c r="G60" s="19"/>
      <c r="H60" s="50">
        <f t="shared" si="7"/>
        <v>0</v>
      </c>
    </row>
    <row r="61" spans="1:8" s="14" customFormat="1" ht="20.100000000000001" customHeight="1">
      <c r="A61" s="61"/>
      <c r="B61" s="62"/>
      <c r="C61" s="27" t="s">
        <v>29</v>
      </c>
      <c r="D61" s="62"/>
      <c r="E61" s="63"/>
      <c r="F61" s="63"/>
      <c r="G61" s="64"/>
      <c r="H61" s="65">
        <f>SUM(H54:H60)</f>
        <v>0</v>
      </c>
    </row>
    <row r="62" spans="1:8" s="14" customFormat="1" ht="20.100000000000001" customHeight="1">
      <c r="A62" s="54"/>
      <c r="B62" s="55"/>
      <c r="C62" s="33"/>
      <c r="D62" s="34"/>
      <c r="E62" s="35"/>
      <c r="F62" s="35"/>
      <c r="G62" s="56"/>
      <c r="H62" s="57"/>
    </row>
    <row r="63" spans="1:8" s="36" customFormat="1" ht="25.5" customHeight="1">
      <c r="A63" s="43" t="s">
        <v>70</v>
      </c>
      <c r="B63" s="44" t="s">
        <v>14</v>
      </c>
      <c r="C63" s="9" t="s">
        <v>48</v>
      </c>
      <c r="D63" s="10" t="s">
        <v>7</v>
      </c>
      <c r="E63" s="11" t="s">
        <v>16</v>
      </c>
      <c r="F63" s="11" t="s">
        <v>17</v>
      </c>
      <c r="G63" s="12" t="s">
        <v>18</v>
      </c>
      <c r="H63" s="13" t="s">
        <v>19</v>
      </c>
    </row>
    <row r="64" spans="1:8" s="36" customFormat="1" ht="20.100000000000001" customHeight="1">
      <c r="A64" s="48" t="s">
        <v>49</v>
      </c>
      <c r="B64" s="15" t="s">
        <v>50</v>
      </c>
      <c r="C64" s="40" t="s">
        <v>51</v>
      </c>
      <c r="D64" s="15" t="s">
        <v>6</v>
      </c>
      <c r="E64" s="17">
        <v>1</v>
      </c>
      <c r="F64" s="17"/>
      <c r="G64" s="18"/>
      <c r="H64" s="19">
        <f>$F64*G64</f>
        <v>0</v>
      </c>
    </row>
    <row r="65" spans="1:8" s="36" customFormat="1" ht="20.100000000000001" customHeight="1">
      <c r="A65" s="25"/>
      <c r="B65" s="26"/>
      <c r="C65" s="27" t="s">
        <v>29</v>
      </c>
      <c r="D65" s="25"/>
      <c r="E65" s="28"/>
      <c r="F65" s="28"/>
      <c r="G65" s="42"/>
      <c r="H65" s="30">
        <f>SUM(H64:H64)</f>
        <v>0</v>
      </c>
    </row>
    <row r="66" spans="1:8" s="36" customFormat="1" ht="20.100000000000001" customHeight="1">
      <c r="A66" s="54"/>
      <c r="B66" s="24"/>
      <c r="C66" s="68"/>
      <c r="D66" s="69"/>
      <c r="E66" s="70"/>
      <c r="F66" s="70"/>
      <c r="G66" s="71"/>
      <c r="H66" s="72"/>
    </row>
    <row r="67" spans="1:8" s="36" customFormat="1" ht="30" customHeight="1">
      <c r="A67" s="73">
        <v>8</v>
      </c>
      <c r="B67" s="8" t="s">
        <v>14</v>
      </c>
      <c r="C67" s="9" t="s">
        <v>52</v>
      </c>
      <c r="D67" s="10" t="s">
        <v>7</v>
      </c>
      <c r="E67" s="11" t="s">
        <v>16</v>
      </c>
      <c r="F67" s="11" t="s">
        <v>17</v>
      </c>
      <c r="G67" s="12" t="s">
        <v>18</v>
      </c>
      <c r="H67" s="13" t="s">
        <v>19</v>
      </c>
    </row>
    <row r="68" spans="1:8" s="36" customFormat="1" ht="20.100000000000001" customHeight="1">
      <c r="A68" s="74" t="s">
        <v>53</v>
      </c>
      <c r="B68" s="15" t="s">
        <v>54</v>
      </c>
      <c r="C68" s="40" t="s">
        <v>55</v>
      </c>
      <c r="D68" s="15" t="s">
        <v>6</v>
      </c>
      <c r="E68" s="17">
        <v>1</v>
      </c>
      <c r="F68" s="17"/>
      <c r="G68" s="18"/>
      <c r="H68" s="19">
        <f>$F68*G68</f>
        <v>0</v>
      </c>
    </row>
    <row r="69" spans="1:8" s="36" customFormat="1" ht="20.100000000000001" customHeight="1">
      <c r="A69" s="74" t="s">
        <v>150</v>
      </c>
      <c r="B69" s="15" t="s">
        <v>151</v>
      </c>
      <c r="C69" s="40" t="s">
        <v>56</v>
      </c>
      <c r="D69" s="15" t="s">
        <v>6</v>
      </c>
      <c r="E69" s="17">
        <v>1</v>
      </c>
      <c r="F69" s="17"/>
      <c r="G69" s="18"/>
      <c r="H69" s="19">
        <f>$F69*G69</f>
        <v>0</v>
      </c>
    </row>
    <row r="70" spans="1:8" s="36" customFormat="1" ht="20.100000000000001" customHeight="1">
      <c r="A70" s="25"/>
      <c r="B70" s="26"/>
      <c r="C70" s="27" t="s">
        <v>29</v>
      </c>
      <c r="D70" s="25"/>
      <c r="E70" s="28"/>
      <c r="F70" s="28"/>
      <c r="G70" s="42"/>
      <c r="H70" s="30">
        <f>SUM(H68:H69)</f>
        <v>0</v>
      </c>
    </row>
    <row r="71" spans="1:8" s="36" customFormat="1" ht="20.100000000000001" customHeight="1">
      <c r="A71" s="75"/>
      <c r="B71" s="55"/>
      <c r="C71" s="33"/>
      <c r="D71" s="34"/>
      <c r="E71" s="35"/>
      <c r="F71" s="35"/>
      <c r="G71" s="141"/>
      <c r="H71" s="142"/>
    </row>
    <row r="72" spans="1:8" s="36" customFormat="1" ht="30" customHeight="1">
      <c r="A72" s="76"/>
      <c r="B72" s="77" t="s">
        <v>57</v>
      </c>
      <c r="C72" s="78" t="s">
        <v>58</v>
      </c>
      <c r="D72" s="79"/>
      <c r="E72" s="80"/>
      <c r="F72" s="80"/>
      <c r="G72" s="81"/>
      <c r="H72" s="82"/>
    </row>
    <row r="73" spans="1:8" s="36" customFormat="1" ht="25.2" customHeight="1">
      <c r="A73" s="76"/>
      <c r="B73" s="137">
        <v>1</v>
      </c>
      <c r="C73" s="83" t="str">
        <f>C11</f>
        <v>TRAVAUX DIVERS ET PRÉPARATOIRES</v>
      </c>
      <c r="D73" s="84"/>
      <c r="E73" s="84"/>
      <c r="F73" s="84"/>
      <c r="G73" s="85"/>
      <c r="H73" s="86">
        <f>H24</f>
        <v>0</v>
      </c>
    </row>
    <row r="74" spans="1:8" s="87" customFormat="1" ht="25.2" customHeight="1">
      <c r="A74" s="76"/>
      <c r="B74" s="137">
        <v>2</v>
      </c>
      <c r="C74" s="83" t="str">
        <f>C26</f>
        <v>DÉPOSE/REPOSE DE LA COUCHE DE SOUPLESSE ET REPRISE DE LA PLANÉITÉ DE LA COUCHE DRAINANTE</v>
      </c>
      <c r="D74" s="84"/>
      <c r="E74" s="84"/>
      <c r="F74" s="84"/>
      <c r="G74" s="85"/>
      <c r="H74" s="86">
        <f>H32</f>
        <v>0</v>
      </c>
    </row>
    <row r="75" spans="1:8" s="87" customFormat="1" ht="25.2" customHeight="1">
      <c r="A75" s="76"/>
      <c r="B75" s="137">
        <v>3</v>
      </c>
      <c r="C75" s="83" t="str">
        <f>C34</f>
        <v>SOL SPORTIF</v>
      </c>
      <c r="D75" s="84"/>
      <c r="E75" s="84"/>
      <c r="F75" s="84"/>
      <c r="G75" s="85"/>
      <c r="H75" s="86">
        <f>H39</f>
        <v>0</v>
      </c>
    </row>
    <row r="76" spans="1:8" s="87" customFormat="1" ht="25.2" customHeight="1">
      <c r="A76" s="76"/>
      <c r="B76" s="137">
        <v>4</v>
      </c>
      <c r="C76" s="83" t="str">
        <f>C41</f>
        <v>ÉQUIPEMENTS SPORTIFS</v>
      </c>
      <c r="D76" s="84"/>
      <c r="E76" s="84"/>
      <c r="F76" s="84"/>
      <c r="G76" s="85"/>
      <c r="H76" s="86">
        <f>H46</f>
        <v>0</v>
      </c>
    </row>
    <row r="77" spans="1:8" s="87" customFormat="1" ht="25.2" customHeight="1">
      <c r="A77" s="76"/>
      <c r="B77" s="137">
        <v>5</v>
      </c>
      <c r="C77" s="83" t="str">
        <f>C48</f>
        <v>CLÔTURES</v>
      </c>
      <c r="D77" s="84"/>
      <c r="E77" s="84"/>
      <c r="F77" s="84"/>
      <c r="G77" s="85"/>
      <c r="H77" s="86">
        <f>H51</f>
        <v>0</v>
      </c>
    </row>
    <row r="78" spans="1:8" s="87" customFormat="1" ht="25.2" customHeight="1">
      <c r="A78" s="76"/>
      <c r="B78" s="137">
        <v>6</v>
      </c>
      <c r="C78" s="83" t="str">
        <f>C53</f>
        <v>ZONE DE STOCKAGE DES BUTS MOBILES</v>
      </c>
      <c r="D78" s="84"/>
      <c r="E78" s="84"/>
      <c r="F78" s="84"/>
      <c r="G78" s="85"/>
      <c r="H78" s="86">
        <f>H61</f>
        <v>0</v>
      </c>
    </row>
    <row r="79" spans="1:8" s="87" customFormat="1" ht="25.2" customHeight="1">
      <c r="A79" s="76"/>
      <c r="B79" s="137">
        <v>7</v>
      </c>
      <c r="C79" s="83" t="str">
        <f>'Lot 1_Phase 1'!$C$63</f>
        <v>REMISES EN ÉTAT ET FINITIONS</v>
      </c>
      <c r="D79" s="84"/>
      <c r="E79" s="84"/>
      <c r="F79" s="84"/>
      <c r="G79" s="85"/>
      <c r="H79" s="86">
        <f>H65</f>
        <v>0</v>
      </c>
    </row>
    <row r="80" spans="1:8" s="87" customFormat="1" ht="25.2" customHeight="1">
      <c r="A80" s="76"/>
      <c r="B80" s="137">
        <v>8</v>
      </c>
      <c r="C80" s="83" t="str">
        <f>+'Lot 1_Phase 1'!$C$67</f>
        <v>PLAN DE RÉCOLEMENT / D.O.E</v>
      </c>
      <c r="D80" s="84"/>
      <c r="E80" s="84"/>
      <c r="F80" s="84"/>
      <c r="G80" s="85"/>
      <c r="H80" s="86">
        <f>H70</f>
        <v>0</v>
      </c>
    </row>
    <row r="81" spans="1:8" s="87" customFormat="1" ht="25.2" customHeight="1">
      <c r="A81" s="76"/>
      <c r="B81" s="14"/>
      <c r="C81" s="88"/>
      <c r="D81" s="89"/>
      <c r="E81" s="35"/>
      <c r="F81" s="35"/>
      <c r="G81" s="90" t="s">
        <v>59</v>
      </c>
      <c r="H81" s="91">
        <f>SUM(H73:H80)</f>
        <v>0</v>
      </c>
    </row>
    <row r="82" spans="1:8" s="87" customFormat="1" ht="25.2" customHeight="1">
      <c r="A82" s="76"/>
      <c r="B82" s="14"/>
      <c r="C82" s="92"/>
      <c r="D82" s="89"/>
      <c r="E82" s="35"/>
      <c r="F82" s="35"/>
      <c r="G82" s="93" t="s">
        <v>60</v>
      </c>
      <c r="H82" s="93">
        <f>H83-H81</f>
        <v>0</v>
      </c>
    </row>
    <row r="83" spans="1:8" s="87" customFormat="1" ht="25.2" customHeight="1">
      <c r="A83" s="94"/>
      <c r="B83" s="95"/>
      <c r="C83" s="96"/>
      <c r="D83" s="97"/>
      <c r="E83" s="98"/>
      <c r="F83" s="98"/>
      <c r="G83" s="99" t="s">
        <v>61</v>
      </c>
      <c r="H83" s="99">
        <f>H81*1.2</f>
        <v>0</v>
      </c>
    </row>
    <row r="84" spans="1:8" s="87" customFormat="1" ht="20.100000000000001" customHeight="1">
      <c r="A84" s="100"/>
      <c r="B84" s="100"/>
      <c r="C84" s="101"/>
      <c r="D84" s="102"/>
      <c r="E84" s="103"/>
      <c r="F84" s="103"/>
    </row>
    <row r="85" spans="1:8" s="14" customFormat="1" ht="30" customHeight="1">
      <c r="A85" s="43" t="s">
        <v>74</v>
      </c>
      <c r="B85" s="44" t="s">
        <v>14</v>
      </c>
      <c r="C85" s="66" t="s">
        <v>179</v>
      </c>
      <c r="D85" s="58" t="s">
        <v>7</v>
      </c>
      <c r="E85" s="11" t="s">
        <v>16</v>
      </c>
      <c r="F85" s="11" t="s">
        <v>17</v>
      </c>
      <c r="G85" s="59" t="s">
        <v>18</v>
      </c>
      <c r="H85" s="59" t="s">
        <v>19</v>
      </c>
    </row>
    <row r="86" spans="1:8" s="14" customFormat="1" ht="20.100000000000001" customHeight="1">
      <c r="A86" s="48" t="s">
        <v>71</v>
      </c>
      <c r="B86" s="15" t="s">
        <v>115</v>
      </c>
      <c r="C86" s="41" t="s">
        <v>153</v>
      </c>
      <c r="D86" s="39" t="s">
        <v>5</v>
      </c>
      <c r="E86" s="49">
        <v>-875</v>
      </c>
      <c r="F86" s="49"/>
      <c r="G86" s="50"/>
      <c r="H86" s="19">
        <f t="shared" ref="H86:H106" si="8">$F86*G86</f>
        <v>0</v>
      </c>
    </row>
    <row r="87" spans="1:8" s="14" customFormat="1" ht="20.100000000000001" customHeight="1">
      <c r="A87" s="48"/>
      <c r="B87" s="15"/>
      <c r="C87" s="41"/>
      <c r="D87" s="39"/>
      <c r="E87" s="49"/>
      <c r="F87" s="49"/>
      <c r="G87" s="50"/>
      <c r="H87" s="19"/>
    </row>
    <row r="88" spans="1:8" s="14" customFormat="1" ht="20.100000000000001" customHeight="1">
      <c r="A88" s="48"/>
      <c r="B88" s="15" t="s">
        <v>72</v>
      </c>
      <c r="C88" s="132" t="s">
        <v>76</v>
      </c>
      <c r="D88" s="39"/>
      <c r="E88" s="49"/>
      <c r="F88" s="49"/>
      <c r="G88" s="50"/>
      <c r="H88" s="19"/>
    </row>
    <row r="89" spans="1:8" s="14" customFormat="1" ht="20.100000000000001" customHeight="1">
      <c r="A89" s="48" t="s">
        <v>162</v>
      </c>
      <c r="B89" s="15" t="s">
        <v>181</v>
      </c>
      <c r="C89" s="41" t="s">
        <v>85</v>
      </c>
      <c r="D89" s="39" t="s">
        <v>10</v>
      </c>
      <c r="E89" s="49">
        <v>185</v>
      </c>
      <c r="F89" s="49"/>
      <c r="G89" s="50"/>
      <c r="H89" s="19">
        <f t="shared" si="8"/>
        <v>0</v>
      </c>
    </row>
    <row r="90" spans="1:8" s="14" customFormat="1" ht="20.100000000000001" customHeight="1">
      <c r="A90" s="48" t="s">
        <v>163</v>
      </c>
      <c r="B90" s="15" t="s">
        <v>182</v>
      </c>
      <c r="C90" s="41" t="s">
        <v>86</v>
      </c>
      <c r="D90" s="39" t="s">
        <v>5</v>
      </c>
      <c r="E90" s="49">
        <v>150</v>
      </c>
      <c r="F90" s="49"/>
      <c r="G90" s="50"/>
      <c r="H90" s="19">
        <f t="shared" si="8"/>
        <v>0</v>
      </c>
    </row>
    <row r="91" spans="1:8" s="14" customFormat="1" ht="20.100000000000001" customHeight="1">
      <c r="A91" s="48" t="s">
        <v>164</v>
      </c>
      <c r="B91" s="15" t="s">
        <v>183</v>
      </c>
      <c r="C91" s="41" t="s">
        <v>87</v>
      </c>
      <c r="D91" s="39" t="s">
        <v>5</v>
      </c>
      <c r="E91" s="49">
        <v>875</v>
      </c>
      <c r="F91" s="49"/>
      <c r="G91" s="50"/>
      <c r="H91" s="19">
        <f t="shared" si="8"/>
        <v>0</v>
      </c>
    </row>
    <row r="92" spans="1:8" s="14" customFormat="1" ht="20.100000000000001" customHeight="1">
      <c r="A92" s="48" t="s">
        <v>165</v>
      </c>
      <c r="B92" s="15" t="s">
        <v>184</v>
      </c>
      <c r="C92" s="41" t="s">
        <v>88</v>
      </c>
      <c r="D92" s="39" t="s">
        <v>5</v>
      </c>
      <c r="E92" s="49">
        <v>875</v>
      </c>
      <c r="F92" s="49"/>
      <c r="G92" s="50"/>
      <c r="H92" s="19">
        <f t="shared" si="8"/>
        <v>0</v>
      </c>
    </row>
    <row r="93" spans="1:8" s="14" customFormat="1" ht="20.100000000000001" customHeight="1">
      <c r="A93" s="48"/>
      <c r="B93" s="15"/>
      <c r="C93" s="41"/>
      <c r="D93" s="39"/>
      <c r="E93" s="49"/>
      <c r="F93" s="49"/>
      <c r="G93" s="50"/>
      <c r="H93" s="19"/>
    </row>
    <row r="94" spans="1:8" s="14" customFormat="1" ht="20.100000000000001" customHeight="1">
      <c r="A94" s="48"/>
      <c r="B94" s="15" t="s">
        <v>176</v>
      </c>
      <c r="C94" s="132" t="s">
        <v>77</v>
      </c>
      <c r="D94" s="39"/>
      <c r="E94" s="49"/>
      <c r="F94" s="49"/>
      <c r="G94" s="50"/>
      <c r="H94" s="19"/>
    </row>
    <row r="95" spans="1:8" s="14" customFormat="1" ht="20.100000000000001" customHeight="1">
      <c r="A95" s="48" t="s">
        <v>166</v>
      </c>
      <c r="B95" s="15" t="s">
        <v>180</v>
      </c>
      <c r="C95" s="41" t="s">
        <v>84</v>
      </c>
      <c r="D95" s="134" t="s">
        <v>6</v>
      </c>
      <c r="E95" s="135">
        <v>1</v>
      </c>
      <c r="F95" s="49"/>
      <c r="G95" s="50"/>
      <c r="H95" s="19">
        <f t="shared" si="8"/>
        <v>0</v>
      </c>
    </row>
    <row r="96" spans="1:8" s="14" customFormat="1" ht="20.100000000000001" customHeight="1">
      <c r="A96" s="48" t="s">
        <v>167</v>
      </c>
      <c r="B96" s="15" t="s">
        <v>185</v>
      </c>
      <c r="C96" s="41" t="s">
        <v>79</v>
      </c>
      <c r="D96" s="134" t="s">
        <v>8</v>
      </c>
      <c r="E96" s="135">
        <v>3</v>
      </c>
      <c r="F96" s="49"/>
      <c r="G96" s="50"/>
      <c r="H96" s="19">
        <f t="shared" si="8"/>
        <v>0</v>
      </c>
    </row>
    <row r="97" spans="1:8" s="14" customFormat="1" ht="20.100000000000001" customHeight="1">
      <c r="A97" s="48" t="s">
        <v>168</v>
      </c>
      <c r="B97" s="15" t="s">
        <v>186</v>
      </c>
      <c r="C97" s="136" t="s">
        <v>80</v>
      </c>
      <c r="D97" s="134" t="s">
        <v>7</v>
      </c>
      <c r="E97" s="135">
        <v>3</v>
      </c>
      <c r="F97" s="49"/>
      <c r="G97" s="50"/>
      <c r="H97" s="19">
        <f t="shared" si="8"/>
        <v>0</v>
      </c>
    </row>
    <row r="98" spans="1:8" s="14" customFormat="1" ht="20.100000000000001" customHeight="1">
      <c r="A98" s="48" t="s">
        <v>169</v>
      </c>
      <c r="B98" s="15" t="s">
        <v>187</v>
      </c>
      <c r="C98" s="136" t="s">
        <v>34</v>
      </c>
      <c r="D98" s="134" t="s">
        <v>8</v>
      </c>
      <c r="E98" s="135">
        <v>61</v>
      </c>
      <c r="F98" s="49"/>
      <c r="G98" s="50"/>
      <c r="H98" s="19">
        <f t="shared" si="8"/>
        <v>0</v>
      </c>
    </row>
    <row r="99" spans="1:8" s="14" customFormat="1" ht="20.100000000000001" customHeight="1">
      <c r="A99" s="48" t="s">
        <v>170</v>
      </c>
      <c r="B99" s="15" t="s">
        <v>188</v>
      </c>
      <c r="C99" s="136" t="s">
        <v>81</v>
      </c>
      <c r="D99" s="134" t="s">
        <v>8</v>
      </c>
      <c r="E99" s="135">
        <v>140</v>
      </c>
      <c r="F99" s="49"/>
      <c r="G99" s="50"/>
      <c r="H99" s="19">
        <f t="shared" si="8"/>
        <v>0</v>
      </c>
    </row>
    <row r="100" spans="1:8" s="14" customFormat="1" ht="20.100000000000001" customHeight="1">
      <c r="A100" s="48" t="s">
        <v>171</v>
      </c>
      <c r="B100" s="15" t="s">
        <v>189</v>
      </c>
      <c r="C100" s="136" t="s">
        <v>32</v>
      </c>
      <c r="D100" s="134" t="s">
        <v>7</v>
      </c>
      <c r="E100" s="135">
        <v>10</v>
      </c>
      <c r="F100" s="49"/>
      <c r="G100" s="50"/>
      <c r="H100" s="19">
        <f t="shared" si="8"/>
        <v>0</v>
      </c>
    </row>
    <row r="101" spans="1:8" s="14" customFormat="1" ht="20.100000000000001" customHeight="1">
      <c r="A101" s="48" t="s">
        <v>172</v>
      </c>
      <c r="B101" s="15" t="s">
        <v>190</v>
      </c>
      <c r="C101" s="136" t="s">
        <v>82</v>
      </c>
      <c r="D101" s="134" t="s">
        <v>5</v>
      </c>
      <c r="E101" s="135">
        <v>875</v>
      </c>
      <c r="F101" s="49"/>
      <c r="G101" s="50"/>
      <c r="H101" s="19">
        <f t="shared" si="8"/>
        <v>0</v>
      </c>
    </row>
    <row r="102" spans="1:8" s="14" customFormat="1" ht="20.100000000000001" customHeight="1">
      <c r="A102" s="48" t="s">
        <v>173</v>
      </c>
      <c r="B102" s="15" t="s">
        <v>191</v>
      </c>
      <c r="C102" s="136" t="s">
        <v>83</v>
      </c>
      <c r="D102" s="134" t="s">
        <v>5</v>
      </c>
      <c r="E102" s="135">
        <v>875</v>
      </c>
      <c r="F102" s="49"/>
      <c r="G102" s="50"/>
      <c r="H102" s="19">
        <f t="shared" si="8"/>
        <v>0</v>
      </c>
    </row>
    <row r="103" spans="1:8" s="14" customFormat="1" ht="20.100000000000001" customHeight="1">
      <c r="A103" s="48" t="s">
        <v>174</v>
      </c>
      <c r="B103" s="15" t="s">
        <v>192</v>
      </c>
      <c r="C103" s="136" t="s">
        <v>38</v>
      </c>
      <c r="D103" s="134" t="s">
        <v>5</v>
      </c>
      <c r="E103" s="135">
        <v>875</v>
      </c>
      <c r="F103" s="49"/>
      <c r="G103" s="50"/>
      <c r="H103" s="19">
        <f t="shared" si="8"/>
        <v>0</v>
      </c>
    </row>
    <row r="104" spans="1:8" s="14" customFormat="1" ht="20.100000000000001" customHeight="1">
      <c r="A104" s="48"/>
      <c r="B104" s="15"/>
      <c r="C104" s="41"/>
      <c r="D104" s="39"/>
      <c r="E104" s="49"/>
      <c r="F104" s="49"/>
      <c r="G104" s="50"/>
      <c r="H104" s="19"/>
    </row>
    <row r="105" spans="1:8" s="14" customFormat="1" ht="20.100000000000001" customHeight="1">
      <c r="A105" s="48"/>
      <c r="B105" s="15" t="s">
        <v>177</v>
      </c>
      <c r="C105" s="132" t="s">
        <v>78</v>
      </c>
      <c r="D105" s="39"/>
      <c r="E105" s="49"/>
      <c r="F105" s="49"/>
      <c r="G105" s="50"/>
      <c r="H105" s="19"/>
    </row>
    <row r="106" spans="1:8" s="14" customFormat="1" ht="20.100000000000001" customHeight="1">
      <c r="A106" s="48" t="s">
        <v>175</v>
      </c>
      <c r="B106" s="15" t="s">
        <v>178</v>
      </c>
      <c r="C106" s="133" t="s">
        <v>154</v>
      </c>
      <c r="D106" s="39" t="s">
        <v>5</v>
      </c>
      <c r="E106" s="49">
        <v>875</v>
      </c>
      <c r="F106" s="49"/>
      <c r="G106" s="50"/>
      <c r="H106" s="19">
        <f t="shared" si="8"/>
        <v>0</v>
      </c>
    </row>
    <row r="107" spans="1:8" s="14" customFormat="1" ht="20.100000000000001" customHeight="1">
      <c r="A107" s="61"/>
      <c r="B107" s="62"/>
      <c r="C107" s="27" t="s">
        <v>29</v>
      </c>
      <c r="D107" s="62"/>
      <c r="E107" s="63"/>
      <c r="F107" s="63"/>
      <c r="G107" s="64"/>
      <c r="H107" s="65">
        <f>SUM(H86:H106)</f>
        <v>0</v>
      </c>
    </row>
    <row r="108" spans="1:8" s="87" customFormat="1">
      <c r="A108" s="105"/>
      <c r="B108" s="100"/>
      <c r="C108" s="111"/>
      <c r="D108" s="102"/>
      <c r="E108" s="103"/>
      <c r="F108" s="103"/>
    </row>
    <row r="109" spans="1:8" s="87" customFormat="1">
      <c r="A109" s="105"/>
      <c r="B109" s="105"/>
      <c r="C109" s="106"/>
      <c r="D109" s="102"/>
      <c r="E109" s="107"/>
      <c r="F109" s="107"/>
    </row>
    <row r="110" spans="1:8" s="87" customFormat="1">
      <c r="A110" s="105"/>
      <c r="B110" s="105"/>
      <c r="C110" s="106"/>
      <c r="D110" s="102"/>
      <c r="E110" s="107"/>
      <c r="F110" s="107"/>
    </row>
    <row r="111" spans="1:8" s="87" customFormat="1">
      <c r="A111" s="100"/>
      <c r="B111" s="108"/>
      <c r="C111" s="109"/>
      <c r="D111" s="102"/>
      <c r="E111" s="107"/>
      <c r="F111" s="107"/>
    </row>
    <row r="112" spans="1:8" s="87" customFormat="1">
      <c r="A112" s="105"/>
      <c r="B112" s="100"/>
      <c r="C112" s="104"/>
      <c r="D112" s="102"/>
      <c r="E112" s="103"/>
      <c r="F112" s="103"/>
    </row>
    <row r="113" spans="1:6" s="87" customFormat="1">
      <c r="A113" s="105"/>
      <c r="B113" s="100"/>
      <c r="C113" s="104"/>
      <c r="D113" s="102"/>
      <c r="E113" s="103"/>
      <c r="F113" s="103"/>
    </row>
    <row r="114" spans="1:6" s="87" customFormat="1">
      <c r="A114" s="105"/>
      <c r="B114" s="100"/>
      <c r="C114" s="104"/>
      <c r="D114" s="102"/>
      <c r="E114" s="103"/>
      <c r="F114" s="103"/>
    </row>
    <row r="115" spans="1:6" s="87" customFormat="1">
      <c r="A115" s="105"/>
      <c r="B115" s="100"/>
      <c r="C115" s="104"/>
      <c r="D115" s="102"/>
      <c r="E115" s="103"/>
      <c r="F115" s="103"/>
    </row>
    <row r="116" spans="1:6" s="87" customFormat="1">
      <c r="A116" s="105"/>
      <c r="B116" s="100"/>
      <c r="C116" s="104"/>
      <c r="D116" s="102"/>
      <c r="E116" s="103"/>
      <c r="F116" s="103"/>
    </row>
    <row r="117" spans="1:6" s="87" customFormat="1">
      <c r="A117" s="105"/>
      <c r="B117" s="100"/>
      <c r="C117" s="104"/>
      <c r="D117" s="102"/>
      <c r="E117" s="103"/>
      <c r="F117" s="103"/>
    </row>
    <row r="118" spans="1:6" s="87" customFormat="1">
      <c r="A118" s="105"/>
      <c r="B118" s="100"/>
      <c r="C118" s="104"/>
      <c r="D118" s="102"/>
      <c r="E118" s="103"/>
      <c r="F118" s="103"/>
    </row>
    <row r="119" spans="1:6" s="87" customFormat="1">
      <c r="A119" s="105"/>
      <c r="B119" s="100"/>
      <c r="C119" s="104"/>
      <c r="D119" s="102"/>
      <c r="E119" s="103"/>
      <c r="F119" s="103"/>
    </row>
    <row r="120" spans="1:6" s="87" customFormat="1">
      <c r="A120" s="105"/>
      <c r="B120" s="100"/>
      <c r="C120" s="104"/>
      <c r="D120" s="102"/>
      <c r="E120" s="103"/>
      <c r="F120" s="103"/>
    </row>
    <row r="121" spans="1:6" s="87" customFormat="1">
      <c r="A121" s="105"/>
      <c r="B121" s="105"/>
      <c r="C121" s="106"/>
      <c r="D121" s="102"/>
      <c r="E121" s="107"/>
      <c r="F121" s="107"/>
    </row>
    <row r="122" spans="1:6" s="87" customFormat="1">
      <c r="A122" s="105"/>
      <c r="B122" s="105"/>
      <c r="C122" s="106"/>
      <c r="D122" s="102"/>
      <c r="E122" s="107"/>
      <c r="F122" s="107"/>
    </row>
    <row r="123" spans="1:6" s="87" customFormat="1">
      <c r="A123" s="100"/>
      <c r="B123" s="108"/>
      <c r="C123" s="109"/>
      <c r="D123" s="102"/>
      <c r="E123" s="107"/>
      <c r="F123" s="107"/>
    </row>
    <row r="124" spans="1:6" s="87" customFormat="1">
      <c r="A124" s="105"/>
      <c r="B124" s="105"/>
      <c r="C124" s="104"/>
      <c r="D124" s="102"/>
      <c r="E124" s="103"/>
      <c r="F124" s="103"/>
    </row>
    <row r="125" spans="1:6" s="87" customFormat="1">
      <c r="A125" s="105"/>
      <c r="B125" s="105"/>
      <c r="C125" s="104"/>
      <c r="D125" s="102"/>
      <c r="E125" s="103"/>
      <c r="F125" s="103"/>
    </row>
    <row r="126" spans="1:6" s="87" customFormat="1">
      <c r="A126" s="105"/>
      <c r="B126" s="105"/>
      <c r="C126" s="104"/>
      <c r="D126" s="102"/>
      <c r="E126" s="103"/>
      <c r="F126" s="103"/>
    </row>
    <row r="127" spans="1:6" s="87" customFormat="1">
      <c r="A127" s="105"/>
      <c r="B127" s="105"/>
      <c r="C127" s="104"/>
      <c r="D127" s="102"/>
      <c r="E127" s="103"/>
      <c r="F127" s="103"/>
    </row>
    <row r="128" spans="1:6" s="87" customFormat="1">
      <c r="A128" s="105"/>
      <c r="B128" s="105"/>
      <c r="C128" s="104"/>
      <c r="D128" s="102"/>
      <c r="E128" s="103"/>
      <c r="F128" s="103"/>
    </row>
    <row r="129" spans="1:6" s="87" customFormat="1">
      <c r="A129" s="105"/>
      <c r="B129" s="105"/>
      <c r="C129" s="104"/>
      <c r="D129" s="102"/>
      <c r="E129" s="103"/>
      <c r="F129" s="103"/>
    </row>
    <row r="130" spans="1:6" s="87" customFormat="1">
      <c r="A130" s="105"/>
      <c r="B130" s="105"/>
      <c r="C130" s="106"/>
      <c r="D130" s="102"/>
      <c r="E130" s="107"/>
      <c r="F130" s="107"/>
    </row>
    <row r="131" spans="1:6" s="87" customFormat="1">
      <c r="A131" s="105"/>
      <c r="B131" s="105"/>
      <c r="C131" s="106"/>
      <c r="D131" s="102"/>
      <c r="E131" s="107"/>
      <c r="F131" s="107"/>
    </row>
    <row r="132" spans="1:6" s="87" customFormat="1">
      <c r="A132" s="100"/>
      <c r="B132" s="108"/>
      <c r="C132" s="109"/>
      <c r="D132" s="102"/>
      <c r="E132" s="107"/>
      <c r="F132" s="107"/>
    </row>
    <row r="133" spans="1:6" s="87" customFormat="1">
      <c r="A133" s="100"/>
      <c r="B133" s="100"/>
      <c r="C133" s="104"/>
      <c r="D133" s="102"/>
      <c r="E133" s="103"/>
      <c r="F133" s="103"/>
    </row>
    <row r="134" spans="1:6" s="87" customFormat="1">
      <c r="A134" s="100"/>
      <c r="B134" s="100"/>
      <c r="C134" s="104"/>
      <c r="D134" s="102"/>
      <c r="E134" s="103"/>
      <c r="F134" s="103"/>
    </row>
    <row r="135" spans="1:6" s="87" customFormat="1">
      <c r="A135" s="100"/>
      <c r="B135" s="105"/>
      <c r="C135" s="104"/>
      <c r="D135" s="102"/>
      <c r="E135" s="103"/>
      <c r="F135" s="103"/>
    </row>
    <row r="136" spans="1:6" s="87" customFormat="1">
      <c r="A136" s="100"/>
      <c r="B136" s="105"/>
      <c r="C136" s="104"/>
      <c r="D136" s="102"/>
      <c r="E136" s="103"/>
      <c r="F136" s="103"/>
    </row>
    <row r="137" spans="1:6" s="87" customFormat="1">
      <c r="A137" s="100"/>
      <c r="B137" s="105"/>
      <c r="C137" s="104"/>
      <c r="D137" s="102"/>
      <c r="E137" s="103"/>
      <c r="F137" s="103"/>
    </row>
    <row r="138" spans="1:6" s="87" customFormat="1">
      <c r="A138" s="105"/>
      <c r="B138" s="105"/>
      <c r="C138" s="106"/>
      <c r="D138" s="102"/>
      <c r="E138" s="107"/>
      <c r="F138" s="107"/>
    </row>
    <row r="139" spans="1:6" s="87" customFormat="1">
      <c r="A139" s="105"/>
      <c r="B139" s="105"/>
      <c r="C139" s="106"/>
      <c r="D139" s="102"/>
      <c r="E139" s="107"/>
      <c r="F139" s="107"/>
    </row>
    <row r="140" spans="1:6" s="87" customFormat="1">
      <c r="A140" s="100"/>
      <c r="B140" s="108"/>
      <c r="C140" s="109"/>
      <c r="D140" s="102"/>
      <c r="E140" s="107"/>
      <c r="F140" s="107"/>
    </row>
    <row r="141" spans="1:6" s="87" customFormat="1">
      <c r="A141" s="100"/>
      <c r="B141" s="100"/>
      <c r="C141" s="114"/>
      <c r="D141" s="102"/>
      <c r="E141" s="103"/>
      <c r="F141" s="103"/>
    </row>
    <row r="142" spans="1:6" s="87" customFormat="1">
      <c r="A142" s="100"/>
      <c r="B142" s="100"/>
      <c r="C142" s="114"/>
      <c r="D142" s="102"/>
      <c r="E142" s="103"/>
      <c r="F142" s="103"/>
    </row>
    <row r="143" spans="1:6" s="87" customFormat="1">
      <c r="A143" s="100"/>
      <c r="B143" s="100"/>
      <c r="C143" s="114"/>
      <c r="D143" s="102"/>
      <c r="E143" s="103"/>
      <c r="F143" s="103"/>
    </row>
    <row r="144" spans="1:6" s="87" customFormat="1">
      <c r="A144" s="100"/>
      <c r="B144" s="100"/>
      <c r="C144" s="114"/>
      <c r="D144" s="102"/>
      <c r="E144" s="103"/>
      <c r="F144" s="103"/>
    </row>
    <row r="145" spans="1:8" s="87" customFormat="1">
      <c r="A145" s="100"/>
      <c r="B145" s="100"/>
      <c r="C145" s="114"/>
      <c r="D145" s="102"/>
      <c r="E145" s="103"/>
      <c r="F145" s="103"/>
    </row>
    <row r="146" spans="1:8" s="87" customFormat="1">
      <c r="A146" s="100"/>
      <c r="B146" s="100"/>
      <c r="C146" s="114"/>
      <c r="D146" s="102"/>
      <c r="E146" s="103"/>
      <c r="F146" s="103"/>
    </row>
    <row r="147" spans="1:8" s="87" customFormat="1">
      <c r="A147" s="100"/>
      <c r="B147" s="100"/>
      <c r="C147" s="114"/>
      <c r="D147" s="102"/>
      <c r="E147" s="103"/>
      <c r="F147" s="103"/>
    </row>
    <row r="148" spans="1:8" s="87" customFormat="1">
      <c r="A148" s="100"/>
      <c r="B148" s="100"/>
      <c r="C148" s="114"/>
      <c r="D148" s="102"/>
      <c r="E148" s="103"/>
      <c r="F148" s="103"/>
    </row>
    <row r="149" spans="1:8" s="87" customFormat="1">
      <c r="A149" s="100"/>
      <c r="B149" s="100"/>
      <c r="C149" s="114"/>
      <c r="D149" s="102"/>
      <c r="E149" s="103"/>
      <c r="F149" s="103"/>
    </row>
    <row r="150" spans="1:8" s="87" customFormat="1">
      <c r="A150" s="100"/>
      <c r="B150" s="100"/>
      <c r="C150" s="114"/>
      <c r="D150" s="102"/>
      <c r="E150" s="103"/>
      <c r="F150" s="103"/>
    </row>
    <row r="151" spans="1:8" s="87" customFormat="1">
      <c r="A151" s="100"/>
      <c r="B151" s="100"/>
      <c r="C151" s="114"/>
      <c r="D151" s="102"/>
      <c r="E151" s="103"/>
      <c r="F151" s="103"/>
    </row>
    <row r="152" spans="1:8" s="87" customFormat="1">
      <c r="A152" s="100"/>
      <c r="B152" s="100"/>
      <c r="C152" s="114"/>
      <c r="D152" s="102"/>
      <c r="E152" s="103"/>
      <c r="F152" s="103"/>
    </row>
    <row r="153" spans="1:8">
      <c r="A153" s="100"/>
      <c r="B153" s="100"/>
      <c r="D153" s="102"/>
      <c r="E153" s="103"/>
      <c r="F153" s="103"/>
    </row>
    <row r="154" spans="1:8">
      <c r="A154" s="105"/>
      <c r="B154" s="105"/>
      <c r="C154" s="106"/>
      <c r="D154" s="102"/>
    </row>
    <row r="155" spans="1:8">
      <c r="A155" s="105"/>
      <c r="B155" s="105"/>
      <c r="C155" s="106"/>
      <c r="D155" s="102"/>
    </row>
    <row r="156" spans="1:8">
      <c r="A156" s="115"/>
      <c r="B156" s="116"/>
      <c r="C156" s="117"/>
      <c r="D156" s="118"/>
      <c r="E156" s="119"/>
      <c r="F156" s="119"/>
      <c r="G156" s="120"/>
      <c r="H156" s="120"/>
    </row>
    <row r="157" spans="1:8">
      <c r="A157" s="115"/>
      <c r="B157" s="115"/>
      <c r="C157" s="121"/>
      <c r="D157" s="112"/>
      <c r="E157" s="110"/>
      <c r="F157" s="110"/>
      <c r="G157" s="113"/>
      <c r="H157" s="113"/>
    </row>
    <row r="158" spans="1:8">
      <c r="A158" s="115"/>
      <c r="B158" s="115"/>
      <c r="C158" s="121"/>
      <c r="D158" s="112"/>
      <c r="E158" s="110"/>
      <c r="F158" s="110"/>
      <c r="G158" s="113"/>
      <c r="H158" s="113"/>
    </row>
    <row r="159" spans="1:8">
      <c r="A159" s="115"/>
      <c r="B159" s="115"/>
      <c r="C159" s="121"/>
      <c r="D159" s="112"/>
      <c r="E159" s="110"/>
      <c r="F159" s="110"/>
      <c r="G159" s="113"/>
      <c r="H159" s="113"/>
    </row>
    <row r="160" spans="1:8">
      <c r="A160" s="122"/>
      <c r="B160" s="122"/>
      <c r="C160" s="123"/>
      <c r="D160" s="118"/>
      <c r="E160" s="119"/>
      <c r="F160" s="119"/>
      <c r="G160" s="120"/>
      <c r="H160" s="120"/>
    </row>
    <row r="161" spans="1:7" s="87" customFormat="1">
      <c r="A161" s="105"/>
      <c r="B161" s="105"/>
      <c r="C161" s="106"/>
      <c r="D161" s="102"/>
      <c r="E161" s="107"/>
      <c r="F161" s="107"/>
    </row>
    <row r="162" spans="1:7" s="87" customFormat="1">
      <c r="A162" s="100"/>
      <c r="B162" s="108"/>
      <c r="C162" s="109"/>
      <c r="D162" s="102"/>
      <c r="E162" s="107"/>
      <c r="F162" s="107"/>
    </row>
    <row r="163" spans="1:7" s="87" customFormat="1">
      <c r="A163" s="105"/>
      <c r="B163" s="105"/>
      <c r="C163" s="104"/>
      <c r="D163" s="102"/>
      <c r="E163" s="107"/>
      <c r="F163" s="107"/>
    </row>
    <row r="164" spans="1:7" s="87" customFormat="1">
      <c r="A164" s="105"/>
      <c r="B164" s="105"/>
      <c r="C164" s="104"/>
      <c r="D164" s="102"/>
      <c r="E164" s="107"/>
      <c r="F164" s="107"/>
    </row>
    <row r="165" spans="1:7" s="87" customFormat="1">
      <c r="A165" s="105"/>
      <c r="B165" s="105"/>
      <c r="C165" s="106"/>
      <c r="D165" s="102"/>
      <c r="E165" s="107"/>
      <c r="F165" s="107"/>
    </row>
    <row r="166" spans="1:7" s="87" customFormat="1">
      <c r="A166" s="105"/>
      <c r="B166" s="105"/>
      <c r="C166" s="106"/>
      <c r="D166" s="102"/>
      <c r="E166" s="107"/>
      <c r="F166" s="107"/>
    </row>
    <row r="167" spans="1:7" s="87" customFormat="1">
      <c r="A167" s="1"/>
      <c r="B167" s="1"/>
      <c r="C167" s="104"/>
      <c r="D167" s="124"/>
      <c r="E167" s="107"/>
      <c r="F167" s="107"/>
    </row>
    <row r="168" spans="1:7" s="87" customFormat="1">
      <c r="A168" s="1"/>
      <c r="B168" s="125"/>
      <c r="C168" s="109"/>
      <c r="D168" s="124"/>
      <c r="E168" s="107"/>
      <c r="F168" s="107"/>
    </row>
    <row r="169" spans="1:7" s="87" customFormat="1">
      <c r="A169" s="1"/>
      <c r="B169" s="102"/>
      <c r="C169" s="104"/>
      <c r="D169" s="124"/>
      <c r="E169" s="107"/>
      <c r="F169" s="107"/>
    </row>
    <row r="170" spans="1:7" s="87" customFormat="1">
      <c r="A170" s="1"/>
      <c r="B170" s="102"/>
      <c r="C170" s="104"/>
      <c r="D170" s="124"/>
      <c r="E170" s="107"/>
      <c r="F170" s="107"/>
    </row>
    <row r="171" spans="1:7" s="87" customFormat="1">
      <c r="A171" s="1"/>
      <c r="B171" s="102"/>
      <c r="C171" s="104"/>
      <c r="D171" s="124"/>
      <c r="E171" s="107"/>
      <c r="F171" s="107"/>
    </row>
    <row r="172" spans="1:7" s="87" customFormat="1">
      <c r="A172" s="1"/>
      <c r="B172" s="102"/>
      <c r="C172" s="104"/>
      <c r="D172" s="124"/>
      <c r="E172" s="107"/>
      <c r="F172" s="107"/>
    </row>
    <row r="173" spans="1:7" s="87" customFormat="1">
      <c r="A173" s="126"/>
      <c r="B173" s="102"/>
      <c r="C173" s="126"/>
      <c r="D173" s="1"/>
      <c r="E173" s="102"/>
      <c r="F173" s="102"/>
      <c r="G173" s="1"/>
    </row>
    <row r="174" spans="1:7" s="87" customFormat="1">
      <c r="A174" s="126"/>
      <c r="B174" s="102"/>
      <c r="C174" s="126"/>
      <c r="D174" s="1"/>
      <c r="E174" s="102"/>
      <c r="F174" s="102"/>
      <c r="G174" s="1"/>
    </row>
    <row r="175" spans="1:7" s="87" customFormat="1">
      <c r="A175" s="1"/>
      <c r="B175" s="102"/>
      <c r="C175" s="1"/>
      <c r="D175" s="1"/>
      <c r="E175" s="102"/>
      <c r="F175" s="102"/>
      <c r="G175" s="1"/>
    </row>
    <row r="176" spans="1:7" s="87" customFormat="1">
      <c r="A176" s="1"/>
      <c r="B176" s="102"/>
      <c r="C176" s="1"/>
      <c r="D176" s="1"/>
      <c r="E176" s="102"/>
      <c r="F176" s="102"/>
      <c r="G176" s="1"/>
    </row>
    <row r="177" spans="2:8">
      <c r="B177" s="102"/>
      <c r="C177" s="1"/>
      <c r="E177" s="102"/>
      <c r="F177" s="102"/>
      <c r="G177" s="1"/>
    </row>
    <row r="178" spans="2:8">
      <c r="B178" s="102"/>
      <c r="C178" s="1"/>
      <c r="E178" s="102"/>
      <c r="F178" s="102"/>
      <c r="G178" s="1"/>
    </row>
    <row r="179" spans="2:8">
      <c r="B179" s="102"/>
      <c r="C179" s="1"/>
      <c r="E179" s="102"/>
      <c r="F179" s="102"/>
      <c r="G179" s="1"/>
    </row>
    <row r="180" spans="2:8">
      <c r="B180" s="102"/>
      <c r="C180" s="1"/>
      <c r="E180" s="102"/>
      <c r="F180" s="102"/>
      <c r="G180" s="1"/>
    </row>
    <row r="181" spans="2:8">
      <c r="B181" s="102"/>
      <c r="C181" s="1"/>
      <c r="E181" s="102"/>
      <c r="F181" s="102"/>
      <c r="G181" s="1"/>
    </row>
    <row r="182" spans="2:8">
      <c r="D182" s="124"/>
      <c r="H182" s="127"/>
    </row>
    <row r="183" spans="2:8">
      <c r="D183" s="124"/>
    </row>
    <row r="184" spans="2:8">
      <c r="D184" s="124"/>
      <c r="H184" s="127"/>
    </row>
  </sheetData>
  <mergeCells count="12">
    <mergeCell ref="G71:H71"/>
    <mergeCell ref="A1:H1"/>
    <mergeCell ref="A2:H2"/>
    <mergeCell ref="A3:H3"/>
    <mergeCell ref="A4:H4"/>
    <mergeCell ref="A6:H6"/>
    <mergeCell ref="A7:H7"/>
    <mergeCell ref="A8:C9"/>
    <mergeCell ref="D8:F8"/>
    <mergeCell ref="G8:H8"/>
    <mergeCell ref="D9:F9"/>
    <mergeCell ref="G9:H9"/>
  </mergeCells>
  <phoneticPr fontId="33" type="noConversion"/>
  <dataValidations disablePrompts="1" count="1">
    <dataValidation type="list" allowBlank="1" showInputMessage="1" showErrorMessage="1" sqref="D29:D31 D49 D96:D103 D58:D60 D37:D38" xr:uid="{52FA5C55-6DA9-49A2-AEBF-8032B4EB9DDA}">
      <formula1>unité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scale="52" fitToHeight="0" orientation="portrait" r:id="rId1"/>
  <headerFooter alignWithMargins="0"/>
  <rowBreaks count="2" manualBreakCount="2">
    <brk id="32" max="7" man="1"/>
    <brk id="8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1_Phase 1</vt:lpstr>
      <vt:lpstr>'Lot 1_Phase 1'!_Hlk119960943</vt:lpstr>
      <vt:lpstr>'Lot 1_Phase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LE MÉHAUTÉ</dc:creator>
  <cp:lastModifiedBy>Fabien Le Méhauté</cp:lastModifiedBy>
  <cp:lastPrinted>2025-04-03T13:05:58Z</cp:lastPrinted>
  <dcterms:created xsi:type="dcterms:W3CDTF">2018-06-05T11:57:10Z</dcterms:created>
  <dcterms:modified xsi:type="dcterms:W3CDTF">2025-04-11T10:11:29Z</dcterms:modified>
</cp:coreProperties>
</file>